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555" tabRatio="769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部门项目支出绩效目标表" sheetId="35" r:id="rId11"/>
    <sheet name="表十 政府性基金预算支出预算表" sheetId="38" r:id="rId12"/>
    <sheet name="表十一 部门政府采购预算表" sheetId="39" r:id="rId13"/>
    <sheet name="表十二 部门政府购买服务预算表" sheetId="43" r:id="rId14"/>
    <sheet name="表十三 对下转移支付预算表" sheetId="41" r:id="rId15"/>
    <sheet name="表十四 对下转移支付绩效目标表" sheetId="42" r:id="rId16"/>
    <sheet name="表十五 新增资产配置表" sheetId="44" r:id="rId17"/>
    <sheet name="表十六 上级补助项目支出预算表" sheetId="52" r:id="rId18"/>
    <sheet name="表十七 部门项目中期规划预算表" sheetId="53" r:id="rId19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部门项目支出预算表（其他运转类、特定目标类项目）'!$A$1:$AA$11</definedName>
    <definedName name="_xlnm.Print_Area" localSheetId="3">'表二 部门收入预算表'!$A$1:$T$12</definedName>
    <definedName name="_xlnm.Print_Area" localSheetId="10">'表九 部门项目支出绩效目标表'!$A$1:$K$13</definedName>
    <definedName name="_xlnm.Print_Area" localSheetId="8">'表七 部门基本支出预算表（人员类、运转类公用经费项目）'!$A$1:$AD$31</definedName>
    <definedName name="_xlnm.Print_Area" localSheetId="4">'表三 部门支出预算表'!$A$1:$W$24</definedName>
    <definedName name="_xlnm.Print_Area" localSheetId="11">'表十 政府性基金预算支出预算表'!$A$1:$J$11</definedName>
    <definedName name="_xlnm.Print_Area" localSheetId="13">'表十二 部门政府购买服务预算表'!$A$1:$X$12</definedName>
    <definedName name="_xlnm.Print_Area" localSheetId="18">'表十七 部门项目中期规划预算表'!$A$1:$G$11</definedName>
    <definedName name="_xlnm.Print_Area" localSheetId="14">'表十三 对下转移支付预算表'!$A$1:$P$9</definedName>
    <definedName name="_xlnm.Print_Area" localSheetId="15">'表十四 对下转移支付绩效目标表'!$A$1:$K$8</definedName>
    <definedName name="_xlnm.Print_Area" localSheetId="16">'表十五 新增资产配置表'!$A$1:$H$10</definedName>
    <definedName name="_xlnm.Print_Area" localSheetId="12">'表十一 部门政府采购预算表'!$A$1:$X$12</definedName>
    <definedName name="_xlnm.Print_Area" localSheetId="5">'表四 财政拨款收支预算总表'!$A$1:$D$35</definedName>
    <definedName name="_xlnm.Print_Area" localSheetId="6">'表五 一般公共预算支出预算表（按功能科目分类）'!$A$1:$M$23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目录!$A$1:$A$19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部门项目支出绩效目标表'!$1:$5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1">'表十 政府性基金预算支出预算表'!$1:$6</definedName>
    <definedName name="_xlnm.Print_Titles" localSheetId="13">'表十二 部门政府购买服务预算表'!$1:$7</definedName>
    <definedName name="_xlnm.Print_Titles" localSheetId="14">'表十三 对下转移支付预算表'!$1:$6</definedName>
    <definedName name="_xlnm.Print_Titles" localSheetId="15">'表十四 对下转移支付绩效目标表'!$1:$5</definedName>
    <definedName name="_xlnm.Print_Titles" localSheetId="16">'表十五 新增资产配置表'!$1:$6</definedName>
    <definedName name="_xlnm.Print_Titles" localSheetId="12">'表十一 部门政府采购预算表'!$1:$7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<sst xmlns="http://schemas.openxmlformats.org/spreadsheetml/2006/main" count="1026" uniqueCount="383">
  <si>
    <t>南涧彝族自治县种子管理站</t>
  </si>
  <si>
    <t>2026年部门预算公开表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</si>
  <si>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</si>
  <si>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</si>
  <si>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</si>
  <si>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</si>
  <si>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</si>
  <si>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</si>
  <si>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</si>
  <si>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</si>
  <si>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</si>
  <si>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部门项目支出绩效目标表</t>
  </si>
  <si>
    <t>表  十    政府性基金预算支出预算表</t>
  </si>
  <si>
    <t>表十一    部门政府采购预算表</t>
  </si>
  <si>
    <t>表十二    部门政府购买服务预算表</t>
  </si>
  <si>
    <t>表十三    对下转移支付预算表</t>
  </si>
  <si>
    <t>表十四    对下转移支付绩效目标表</t>
  </si>
  <si>
    <t>表十五    新增资产配置表</t>
  </si>
  <si>
    <t>表十六    上级补助项目支出预算表</t>
  </si>
  <si>
    <t>表十七    部门项目中期规划预算表</t>
  </si>
  <si>
    <t>单位：元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</si>
  <si>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</si>
  <si>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</si>
  <si>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</si>
  <si>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</si>
  <si>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</si>
  <si>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</si>
  <si>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</si>
  <si>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</si>
  <si>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</si>
  <si>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</si>
  <si>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</si>
  <si>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</si>
  <si>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</si>
  <si>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</si>
  <si>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</si>
  <si>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</si>
  <si>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</si>
  <si>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</si>
  <si>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</si>
  <si>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</si>
  <si>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</si>
  <si>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</si>
  <si>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</si>
  <si>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</si>
  <si>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</si>
  <si>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</si>
  <si>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</si>
  <si>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</si>
  <si>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</si>
  <si>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</si>
  <si>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</si>
  <si>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</si>
  <si>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</si>
  <si>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</si>
  <si>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</si>
  <si>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</si>
  <si>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</si>
  <si>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</si>
  <si>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</si>
  <si>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</si>
  <si>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</si>
  <si>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</si>
  <si>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</si>
  <si>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</si>
  <si>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</si>
  <si>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</si>
  <si>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</si>
  <si>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</si>
  <si>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</si>
  <si>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</si>
  <si>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</si>
  <si>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</si>
  <si>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</si>
  <si>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</si>
  <si>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</si>
  <si>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</si>
  <si>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</si>
  <si>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</si>
  <si>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</si>
  <si>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</si>
  <si>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</si>
  <si>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</si>
  <si>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</si>
  <si>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</si>
  <si>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</si>
  <si>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</si>
  <si>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</si>
  <si>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</si>
  <si>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</si>
  <si>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</si>
  <si>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</si>
  <si>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/>
  </si>
  <si>
    <t>合     计</t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</si>
  <si>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</si>
  <si>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</si>
  <si>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</si>
  <si>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</si>
  <si>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</si>
  <si>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</si>
  <si>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</si>
  <si>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</si>
  <si>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</si>
  <si>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</si>
  <si>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</si>
  <si>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</si>
  <si>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</si>
  <si>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</si>
  <si>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</si>
  <si>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</si>
  <si>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</si>
  <si>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</si>
  <si>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</si>
  <si>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</si>
  <si>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</si>
  <si>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</si>
  <si>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</si>
  <si>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</si>
  <si>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</si>
  <si>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</si>
  <si>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</si>
  <si>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</si>
  <si>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</si>
  <si>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</si>
  <si>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</si>
  <si>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</si>
  <si>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</si>
  <si>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</si>
  <si>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</si>
  <si>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</si>
  <si>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</si>
  <si>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</si>
  <si>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</si>
  <si>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</si>
  <si>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</si>
  <si>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</si>
  <si>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</si>
  <si>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</si>
  <si>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</si>
  <si>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</si>
  <si>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</si>
  <si>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</si>
  <si>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</si>
  <si>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</si>
  <si>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</si>
  <si>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</si>
  <si>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</si>
  <si>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</si>
  <si>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</si>
  <si>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</si>
  <si>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</si>
  <si>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</si>
  <si>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</si>
  <si>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</si>
  <si>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</si>
  <si>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</si>
  <si>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</si>
  <si>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</si>
  <si>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</si>
  <si>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</si>
  <si>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</si>
  <si>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</si>
  <si>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</si>
  <si>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</si>
  <si>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</si>
  <si>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</si>
  <si>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</si>
  <si>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</si>
  <si>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</si>
  <si>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</si>
  <si>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</si>
  <si>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</si>
  <si>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</si>
  <si>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</si>
  <si>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</si>
  <si>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</si>
  <si>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</si>
  <si>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</si>
  <si>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</si>
  <si>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</si>
  <si>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</si>
  <si>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</si>
  <si>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</si>
  <si>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</si>
  <si>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</si>
  <si>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</si>
  <si>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</si>
  <si>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</si>
  <si>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</si>
  <si>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</si>
  <si>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</si>
  <si>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</si>
  <si>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</si>
  <si>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</si>
  <si>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</si>
  <si>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</si>
  <si>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</si>
  <si>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</si>
  <si>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</si>
  <si>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无</t>
  </si>
  <si>
    <t>说明：本单位无此公开事项。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</si>
  <si>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</si>
  <si>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</si>
  <si>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</si>
  <si>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</si>
  <si>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</si>
  <si>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</si>
  <si>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</si>
  <si>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</si>
  <si>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</si>
  <si>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</si>
  <si>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</si>
  <si>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</si>
  <si>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</si>
  <si>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</si>
  <si>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</si>
  <si>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</si>
  <si>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</si>
  <si>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</si>
  <si>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</si>
  <si>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</si>
  <si>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</si>
  <si>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</si>
  <si>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</si>
  <si>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</si>
  <si>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</si>
  <si>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</si>
  <si>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</si>
  <si>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</si>
  <si>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</si>
  <si>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</si>
  <si>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</si>
  <si>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</si>
  <si>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</si>
  <si>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</si>
  <si>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</si>
  <si>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</si>
  <si>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532926210000000018950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</si>
  <si>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</si>
  <si>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</si>
  <si>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</si>
  <si>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</si>
  <si>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</si>
  <si>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</si>
  <si>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</si>
  <si>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532926210000000018951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</si>
  <si>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</si>
  <si>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</si>
  <si>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</si>
  <si>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</si>
  <si>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</si>
  <si>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</si>
  <si>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</si>
  <si>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532926210000000018952</t>
  </si>
  <si>
    <t>30113</t>
  </si>
  <si>
    <t>532926231100001270249</t>
  </si>
  <si>
    <t>工会经费</t>
  </si>
  <si>
    <t>30228</t>
  </si>
  <si>
    <t>532926231100001270250</t>
  </si>
  <si>
    <t>其他事业单位公用经费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</si>
  <si>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</si>
  <si>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</si>
  <si>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</si>
  <si>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</si>
  <si>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</si>
  <si>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</si>
  <si>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</si>
  <si>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</si>
  <si>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</si>
  <si>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</si>
  <si>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</si>
  <si>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</si>
  <si>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30226</t>
  </si>
  <si>
    <t>劳务费</t>
  </si>
  <si>
    <t>532926251100003775128</t>
  </si>
  <si>
    <t>事业人员十三个月工资</t>
  </si>
  <si>
    <t>30103</t>
  </si>
  <si>
    <t>奖金</t>
  </si>
  <si>
    <t>532926261100005045091</t>
  </si>
  <si>
    <t>事业人员2017年新增奖励性补贴（按月部分）</t>
  </si>
  <si>
    <t>532926261100005045100</t>
  </si>
  <si>
    <t>事业人员基础性绩效工资（70%部分）</t>
  </si>
  <si>
    <t>532926261100005045113</t>
  </si>
  <si>
    <t>事业人员政策内奖励性绩效工资（30%部分）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</si>
  <si>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</si>
  <si>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</si>
  <si>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</si>
  <si>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</si>
  <si>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</si>
  <si>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</si>
  <si>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</si>
  <si>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</si>
  <si>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</si>
  <si>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313 事业发展类</t>
  </si>
  <si>
    <t>532926241100002274892</t>
  </si>
  <si>
    <t>农作物种子管理经费</t>
  </si>
  <si>
    <t>30216</t>
  </si>
  <si>
    <t>培训费</t>
  </si>
  <si>
    <t>532926261100005111194</t>
  </si>
  <si>
    <t>大理州2025年“三区”科技人才支持计划中央补助资金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</si>
  <si>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</si>
  <si>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</si>
  <si>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</si>
  <si>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</si>
  <si>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</si>
  <si>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</si>
  <si>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</si>
  <si>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</si>
  <si>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</si>
  <si>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</si>
  <si>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加大农作物种子市场检查，规范种子市场经营，培育出高质量合格种子。</t>
  </si>
  <si>
    <t>产出指标</t>
  </si>
  <si>
    <t>数量指标</t>
  </si>
  <si>
    <t>8个乡镇种子市场监管</t>
  </si>
  <si>
    <t>=</t>
  </si>
  <si>
    <t>个</t>
  </si>
  <si>
    <t>定量指标</t>
  </si>
  <si>
    <t>8个乡镇种子市场检查、检验、培训和监管</t>
  </si>
  <si>
    <t>效益指标</t>
  </si>
  <si>
    <t>可持续影响</t>
  </si>
  <si>
    <t>促进产业可持续发展</t>
  </si>
  <si>
    <t>月</t>
  </si>
  <si>
    <t>满意度指标</t>
  </si>
  <si>
    <t>服务对象满意度</t>
  </si>
  <si>
    <t>满意度</t>
  </si>
  <si>
    <t>&gt;=</t>
  </si>
  <si>
    <t>90</t>
  </si>
  <si>
    <t>%</t>
  </si>
  <si>
    <t>受益农户满意度≥90％</t>
  </si>
  <si>
    <t>加快贫困地区科技人才和农村科技人才队伍建设,完成1人的科技工作者选派和培养工作。</t>
  </si>
  <si>
    <t>选派人数</t>
  </si>
  <si>
    <t>1.00</t>
  </si>
  <si>
    <t>人</t>
  </si>
  <si>
    <t>选派1人</t>
  </si>
  <si>
    <t>经济效益</t>
  </si>
  <si>
    <t>选派经费</t>
  </si>
  <si>
    <t>万元</t>
  </si>
  <si>
    <t>选派经费2万元</t>
  </si>
  <si>
    <t>满意度≥90%</t>
  </si>
  <si>
    <t>表 十    政府性基金预算支出预算表</t>
  </si>
  <si>
    <t>8=9+10</t>
  </si>
  <si>
    <t>9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</si>
  <si>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</si>
  <si>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</si>
  <si>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</si>
  <si>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</si>
  <si>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</si>
  <si>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</si>
  <si>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</si>
  <si>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</si>
  <si>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多功能一体机</t>
  </si>
  <si>
    <t>A02020400 多功能一体机</t>
  </si>
  <si>
    <t>台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</si>
  <si>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</si>
  <si>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</si>
  <si>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</si>
  <si>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</si>
  <si>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</si>
  <si>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</si>
  <si>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</si>
  <si>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南涧镇</t>
  </si>
  <si>
    <t>宝华镇</t>
  </si>
  <si>
    <t>碧溪乡</t>
  </si>
  <si>
    <t>拥翠乡</t>
  </si>
  <si>
    <t>乐秋乡</t>
  </si>
  <si>
    <t>小湾东镇</t>
  </si>
  <si>
    <t>公郎镇</t>
  </si>
  <si>
    <t>无量山镇</t>
  </si>
  <si>
    <t>3=4+5+6</t>
  </si>
  <si>
    <t>7=8+…+16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</si>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</sst>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#,##0.00_ "/>
  </numFmts>
  <fonts count="76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9"/>
      <name val="宋体"/>
      <charset val="134"/>
    </font>
    <font>
      <sz val="9"/>
      <name val="Times New Roman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20"/>
      <color rgb="FF000000"/>
      <name val="方正小标宋_GBK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1"/>
      <color rgb="FFFF0000"/>
      <name val="宋体"/>
      <charset val="134"/>
      <scheme val="minor"/>
    </font>
    <font>
      <sz val="30"/>
      <name val="宋体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b/>
      <sz val="9"/>
      <name val="Times New Roman"/>
      <charset val="134"/>
    </font>
    <font>
      <sz val="34"/>
      <name val="宋体"/>
      <charset val="134"/>
    </font>
    <font>
      <sz val="8"/>
      <color rgb="FF000000"/>
      <name val="宋体"/>
      <charset val="134"/>
    </font>
    <font>
      <sz val="10"/>
      <color theme="1"/>
      <name val="Times New Roman"/>
      <charset val="134"/>
    </font>
    <font>
      <b/>
      <u/>
      <sz val="12"/>
      <color theme="10"/>
      <name val="方正仿宋_GBK"/>
      <charset val="134"/>
    </font>
    <font>
      <sz val="10"/>
      <color rgb="FFFFFFFF"/>
      <name val="宋体"/>
      <charset val="134"/>
    </font>
    <font>
      <b/>
      <sz val="9"/>
      <color rgb="FF000000"/>
      <name val="宋体"/>
      <charset val="134"/>
    </font>
    <font>
      <sz val="24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b/>
      <sz val="10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sz val="18"/>
      <name val="宋体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sz val="40"/>
      <name val="方正小标宋_GBK"/>
      <charset val="134"/>
    </font>
    <font>
      <u/>
      <sz val="10"/>
      <color theme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  <font>
      <sz val="9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20" fillId="5" borderId="16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6" borderId="19" applyNumberFormat="0" applyAlignment="0" applyProtection="0">
      <alignment vertical="center"/>
    </xf>
    <xf numFmtId="0" fontId="63" fillId="7" borderId="20" applyNumberFormat="0" applyAlignment="0" applyProtection="0">
      <alignment vertical="center"/>
    </xf>
    <xf numFmtId="0" fontId="64" fillId="7" borderId="19" applyNumberFormat="0" applyAlignment="0" applyProtection="0">
      <alignment vertical="center"/>
    </xf>
    <xf numFmtId="0" fontId="65" fillId="8" borderId="21" applyNumberFormat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13" fillId="0" borderId="0">
      <alignment vertical="top"/>
      <protection locked="0"/>
    </xf>
    <xf numFmtId="0" fontId="13" fillId="0" borderId="0">
      <alignment vertical="top"/>
      <protection locked="0"/>
    </xf>
    <xf numFmtId="0" fontId="73" fillId="0" borderId="0">
      <alignment vertical="top"/>
      <protection locked="0"/>
    </xf>
    <xf numFmtId="49" fontId="74" fillId="0" borderId="2">
      <alignment horizontal="left" vertical="center" wrapText="1"/>
    </xf>
    <xf numFmtId="0" fontId="75" fillId="0" borderId="0"/>
    <xf numFmtId="0" fontId="75" fillId="0" borderId="0"/>
    <xf numFmtId="0" fontId="43" fillId="0" borderId="0"/>
    <xf numFmtId="0" fontId="43" fillId="0" borderId="0"/>
    <xf numFmtId="0" fontId="1" fillId="0" borderId="0"/>
    <xf numFmtId="0" fontId="43" fillId="0" borderId="0">
      <alignment vertical="center"/>
    </xf>
    <xf numFmtId="0" fontId="43" fillId="0" borderId="0">
      <alignment vertical="center"/>
    </xf>
    <xf numFmtId="0" fontId="1" fillId="0" borderId="0"/>
    <xf numFmtId="0" fontId="1" fillId="0" borderId="0"/>
    <xf numFmtId="0" fontId="20" fillId="0" borderId="0"/>
  </cellStyleXfs>
  <cellXfs count="255">
    <xf numFmtId="0" fontId="0" fillId="0" borderId="0" xfId="0"/>
    <xf numFmtId="0" fontId="1" fillId="0" borderId="0" xfId="61" applyFill="1" applyAlignment="1" applyProtection="1">
      <alignment vertical="center"/>
      <protection locked="0"/>
    </xf>
    <xf numFmtId="0" fontId="1" fillId="0" borderId="0" xfId="51" applyFont="1" applyFill="1" applyBorder="1" applyAlignment="1" applyProtection="1"/>
    <xf numFmtId="49" fontId="2" fillId="0" borderId="0" xfId="51" applyNumberFormat="1" applyFont="1" applyFill="1" applyBorder="1" applyAlignment="1" applyProtection="1"/>
    <xf numFmtId="0" fontId="2" fillId="0" borderId="0" xfId="51" applyFont="1" applyFill="1" applyBorder="1" applyAlignment="1" applyProtection="1"/>
    <xf numFmtId="0" fontId="2" fillId="0" borderId="0" xfId="51" applyFont="1" applyFill="1" applyBorder="1" applyAlignment="1" applyProtection="1">
      <alignment horizontal="right" vertical="center"/>
      <protection locked="0"/>
    </xf>
    <xf numFmtId="0" fontId="3" fillId="0" borderId="0" xfId="51" applyFont="1" applyFill="1" applyBorder="1" applyAlignment="1" applyProtection="1">
      <alignment horizontal="center" vertical="center"/>
    </xf>
    <xf numFmtId="0" fontId="4" fillId="0" borderId="0" xfId="51" applyFont="1" applyFill="1" applyBorder="1" applyAlignment="1" applyProtection="1">
      <alignment vertical="center"/>
      <protection locked="0"/>
    </xf>
    <xf numFmtId="0" fontId="4" fillId="0" borderId="0" xfId="51" applyFont="1" applyFill="1" applyBorder="1" applyAlignment="1" applyProtection="1">
      <alignment vertical="center"/>
    </xf>
    <xf numFmtId="0" fontId="4" fillId="0" borderId="0" xfId="51" applyFont="1" applyFill="1" applyBorder="1" applyAlignment="1" applyProtection="1"/>
    <xf numFmtId="0" fontId="4" fillId="0" borderId="0" xfId="51" applyFont="1" applyFill="1" applyBorder="1" applyAlignment="1" applyProtection="1">
      <alignment horizontal="center" vertical="center"/>
      <protection locked="0"/>
    </xf>
    <xf numFmtId="0" fontId="4" fillId="0" borderId="1" xfId="51" applyFont="1" applyFill="1" applyBorder="1" applyAlignment="1" applyProtection="1">
      <alignment horizontal="center" vertical="center" wrapText="1"/>
      <protection locked="0"/>
    </xf>
    <xf numFmtId="0" fontId="4" fillId="0" borderId="1" xfId="51" applyFont="1" applyFill="1" applyBorder="1" applyAlignment="1" applyProtection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/>
    </xf>
    <xf numFmtId="0" fontId="2" fillId="0" borderId="1" xfId="51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 applyProtection="1">
      <alignment horizontal="left" vertical="center" wrapText="1"/>
      <protection locked="0"/>
    </xf>
    <xf numFmtId="0" fontId="2" fillId="0" borderId="1" xfId="51" applyFont="1" applyFill="1" applyBorder="1" applyAlignment="1" applyProtection="1">
      <alignment horizontal="left" vertical="center" wrapText="1"/>
    </xf>
    <xf numFmtId="176" fontId="6" fillId="0" borderId="2" xfId="0" applyNumberFormat="1" applyFont="1" applyBorder="1" applyAlignment="1">
      <alignment horizontal="right" vertical="center"/>
    </xf>
    <xf numFmtId="0" fontId="7" fillId="0" borderId="1" xfId="51" applyFont="1" applyFill="1" applyBorder="1" applyAlignment="1" applyProtection="1">
      <alignment horizontal="right" vertical="center" wrapText="1"/>
    </xf>
    <xf numFmtId="0" fontId="7" fillId="0" borderId="1" xfId="51" applyFont="1" applyFill="1" applyBorder="1" applyAlignment="1" applyProtection="1">
      <alignment horizontal="right" vertical="center" wrapText="1"/>
      <protection locked="0"/>
    </xf>
    <xf numFmtId="0" fontId="8" fillId="0" borderId="1" xfId="49" applyFont="1" applyFill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49" fontId="9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right" vertical="center"/>
    </xf>
    <xf numFmtId="0" fontId="10" fillId="0" borderId="1" xfId="51" applyFont="1" applyFill="1" applyBorder="1" applyAlignment="1" applyProtection="1">
      <alignment horizontal="center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/>
      <protection locked="0"/>
    </xf>
    <xf numFmtId="0" fontId="11" fillId="0" borderId="1" xfId="51" applyFont="1" applyFill="1" applyBorder="1" applyAlignment="1" applyProtection="1">
      <alignment horizontal="right" vertical="center" wrapText="1"/>
      <protection locked="0"/>
    </xf>
    <xf numFmtId="0" fontId="1" fillId="2" borderId="0" xfId="49" applyFont="1" applyFill="1" applyBorder="1" applyAlignment="1" applyProtection="1">
      <alignment vertical="center"/>
      <protection locked="0"/>
    </xf>
    <xf numFmtId="0" fontId="1" fillId="0" borderId="0" xfId="49" applyFont="1" applyFill="1" applyBorder="1" applyAlignment="1" applyProtection="1">
      <protection locked="0"/>
    </xf>
    <xf numFmtId="0" fontId="2" fillId="0" borderId="1" xfId="51" applyFont="1" applyFill="1" applyBorder="1" applyAlignment="1" applyProtection="1">
      <alignment horizontal="center" vertical="center"/>
    </xf>
    <xf numFmtId="0" fontId="12" fillId="0" borderId="1" xfId="51" applyFont="1" applyFill="1" applyBorder="1" applyAlignment="1" applyProtection="1">
      <alignment horizontal="center" vertical="center" wrapText="1"/>
    </xf>
    <xf numFmtId="0" fontId="13" fillId="0" borderId="1" xfId="51" applyFont="1" applyFill="1" applyBorder="1" applyAlignment="1" applyProtection="1">
      <alignment vertical="center" wrapText="1"/>
      <protection locked="0"/>
    </xf>
    <xf numFmtId="0" fontId="8" fillId="0" borderId="1" xfId="51" applyFont="1" applyFill="1" applyBorder="1" applyAlignment="1" applyProtection="1">
      <alignment vertical="center" wrapText="1"/>
    </xf>
    <xf numFmtId="0" fontId="11" fillId="0" borderId="1" xfId="51" applyFont="1" applyFill="1" applyBorder="1" applyAlignment="1" applyProtection="1">
      <alignment horizontal="right" vertical="center" wrapText="1"/>
    </xf>
    <xf numFmtId="0" fontId="14" fillId="0" borderId="1" xfId="51" applyFont="1" applyFill="1" applyBorder="1" applyAlignment="1" applyProtection="1">
      <alignment horizontal="center" vertical="center" wrapText="1"/>
      <protection locked="0"/>
    </xf>
    <xf numFmtId="0" fontId="10" fillId="0" borderId="1" xfId="51" applyFont="1" applyFill="1" applyBorder="1" applyAlignment="1" applyProtection="1">
      <alignment horizontal="left" vertical="center"/>
    </xf>
    <xf numFmtId="0" fontId="15" fillId="2" borderId="0" xfId="49" applyFont="1" applyFill="1" applyBorder="1" applyAlignment="1" applyProtection="1">
      <alignment vertical="center"/>
      <protection locked="0"/>
    </xf>
    <xf numFmtId="0" fontId="2" fillId="0" borderId="1" xfId="51" applyFont="1" applyFill="1" applyBorder="1" applyAlignment="1" applyProtection="1">
      <alignment horizontal="center" vertical="center"/>
      <protection locked="0"/>
    </xf>
    <xf numFmtId="0" fontId="1" fillId="0" borderId="0" xfId="61" applyFill="1" applyAlignment="1" applyProtection="1">
      <alignment vertical="center"/>
    </xf>
    <xf numFmtId="0" fontId="16" fillId="0" borderId="0" xfId="61" applyNumberFormat="1" applyFont="1" applyFill="1" applyBorder="1" applyAlignment="1" applyProtection="1">
      <alignment horizontal="right" vertical="center"/>
    </xf>
    <xf numFmtId="0" fontId="17" fillId="0" borderId="0" xfId="61" applyNumberFormat="1" applyFont="1" applyFill="1" applyBorder="1" applyAlignment="1" applyProtection="1">
      <alignment horizontal="center" vertical="center"/>
    </xf>
    <xf numFmtId="0" fontId="18" fillId="0" borderId="0" xfId="61" applyNumberFormat="1" applyFont="1" applyFill="1" applyBorder="1" applyAlignment="1" applyProtection="1">
      <alignment horizontal="left" vertical="center"/>
    </xf>
    <xf numFmtId="0" fontId="19" fillId="0" borderId="3" xfId="61" applyFont="1" applyFill="1" applyBorder="1" applyAlignment="1" applyProtection="1">
      <alignment horizontal="center" vertical="center"/>
    </xf>
    <xf numFmtId="0" fontId="18" fillId="0" borderId="1" xfId="59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59" applyFont="1" applyFill="1" applyBorder="1" applyAlignment="1" applyProtection="1">
      <alignment horizontal="center" vertical="center" wrapText="1"/>
      <protection locked="0"/>
    </xf>
    <xf numFmtId="0" fontId="12" fillId="2" borderId="1" xfId="49" applyFont="1" applyFill="1" applyBorder="1" applyAlignment="1" applyProtection="1">
      <alignment horizontal="center" vertical="center" wrapText="1"/>
      <protection locked="0"/>
    </xf>
    <xf numFmtId="0" fontId="16" fillId="0" borderId="1" xfId="59" applyFont="1" applyFill="1" applyBorder="1" applyAlignment="1" applyProtection="1">
      <alignment vertical="center" wrapText="1"/>
      <protection locked="0"/>
    </xf>
    <xf numFmtId="177" fontId="16" fillId="0" borderId="1" xfId="59" applyNumberFormat="1" applyFont="1" applyFill="1" applyBorder="1" applyAlignment="1" applyProtection="1">
      <alignment horizontal="center" vertical="center" wrapText="1"/>
      <protection locked="0"/>
    </xf>
    <xf numFmtId="177" fontId="22" fillId="0" borderId="1" xfId="59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16" fillId="0" borderId="1" xfId="59" applyFont="1" applyFill="1" applyBorder="1" applyAlignment="1" applyProtection="1">
      <alignment horizontal="left" vertical="center" wrapText="1" indent="1"/>
      <protection locked="0"/>
    </xf>
    <xf numFmtId="0" fontId="23" fillId="0" borderId="4" xfId="49" applyFont="1" applyFill="1" applyBorder="1" applyAlignment="1" applyProtection="1">
      <alignment horizontal="center" vertical="center" wrapText="1"/>
      <protection locked="0"/>
    </xf>
    <xf numFmtId="0" fontId="23" fillId="0" borderId="5" xfId="49" applyFont="1" applyFill="1" applyBorder="1" applyAlignment="1" applyProtection="1">
      <alignment horizontal="center" vertical="center" wrapText="1"/>
      <protection locked="0"/>
    </xf>
    <xf numFmtId="0" fontId="23" fillId="0" borderId="6" xfId="49" applyFont="1" applyFill="1" applyBorder="1" applyAlignment="1" applyProtection="1">
      <alignment horizontal="center" vertical="center" wrapText="1"/>
      <protection locked="0"/>
    </xf>
    <xf numFmtId="0" fontId="13" fillId="0" borderId="0" xfId="49" applyFont="1" applyFill="1" applyBorder="1" applyAlignment="1" applyProtection="1">
      <alignment vertical="top"/>
    </xf>
    <xf numFmtId="0" fontId="19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vertical="center"/>
      <protection locked="0"/>
    </xf>
    <xf numFmtId="0" fontId="13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4" fillId="0" borderId="0" xfId="49" applyFont="1" applyFill="1" applyBorder="1" applyAlignment="1" applyProtection="1">
      <alignment horizontal="center" vertical="center"/>
    </xf>
    <xf numFmtId="0" fontId="19" fillId="0" borderId="0" xfId="49" applyFont="1" applyFill="1" applyBorder="1" applyAlignment="1" applyProtection="1">
      <alignment horizontal="left" vertical="center"/>
    </xf>
    <xf numFmtId="0" fontId="19" fillId="0" borderId="0" xfId="49" applyFont="1" applyFill="1" applyBorder="1" applyAlignment="1" applyProtection="1">
      <alignment vertical="center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0" fontId="12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1" xfId="49" applyFont="1" applyFill="1" applyBorder="1" applyAlignment="1" applyProtection="1">
      <alignment horizontal="left" vertical="center"/>
      <protection locked="0"/>
    </xf>
    <xf numFmtId="0" fontId="8" fillId="0" borderId="1" xfId="49" applyFont="1" applyFill="1" applyBorder="1" applyAlignment="1" applyProtection="1">
      <alignment horizontal="left" vertical="center" wrapText="1" indent="2"/>
      <protection locked="0"/>
    </xf>
    <xf numFmtId="0" fontId="8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/>
    <xf numFmtId="0" fontId="24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 wrapText="1"/>
    </xf>
    <xf numFmtId="0" fontId="4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wrapText="1"/>
    </xf>
    <xf numFmtId="0" fontId="19" fillId="0" borderId="0" xfId="49" applyFont="1" applyFill="1" applyBorder="1" applyAlignment="1" applyProtection="1">
      <alignment wrapText="1"/>
    </xf>
    <xf numFmtId="49" fontId="4" fillId="0" borderId="7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horizontal="center" vertical="center"/>
      <protection locked="0"/>
    </xf>
    <xf numFmtId="0" fontId="4" fillId="0" borderId="5" xfId="49" applyFont="1" applyFill="1" applyBorder="1" applyAlignment="1" applyProtection="1">
      <alignment horizontal="center" vertical="center"/>
      <protection locked="0"/>
    </xf>
    <xf numFmtId="49" fontId="4" fillId="0" borderId="8" xfId="49" applyNumberFormat="1" applyFont="1" applyFill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>
      <alignment horizontal="center" vertical="center"/>
    </xf>
    <xf numFmtId="0" fontId="4" fillId="0" borderId="1" xfId="49" applyFont="1" applyFill="1" applyBorder="1" applyAlignment="1" applyProtection="1">
      <alignment horizontal="center" vertical="center" shrinkToFit="1"/>
      <protection locked="0"/>
    </xf>
    <xf numFmtId="0" fontId="19" fillId="0" borderId="1" xfId="49" applyFont="1" applyFill="1" applyBorder="1" applyAlignment="1" applyProtection="1">
      <alignment horizontal="center" vertical="center" shrinkToFit="1"/>
      <protection locked="0"/>
    </xf>
    <xf numFmtId="0" fontId="26" fillId="2" borderId="1" xfId="49" applyFont="1" applyFill="1" applyBorder="1" applyAlignment="1" applyProtection="1">
      <alignment horizontal="center" vertical="center" shrinkToFit="1"/>
      <protection locked="0"/>
    </xf>
    <xf numFmtId="0" fontId="25" fillId="2" borderId="1" xfId="49" applyFont="1" applyFill="1" applyBorder="1" applyAlignment="1" applyProtection="1">
      <alignment horizontal="center" vertical="center" shrinkToFit="1"/>
      <protection locked="0"/>
    </xf>
    <xf numFmtId="177" fontId="27" fillId="0" borderId="1" xfId="49" applyNumberFormat="1" applyFont="1" applyFill="1" applyBorder="1" applyAlignment="1" applyProtection="1">
      <alignment horizontal="right" vertical="center"/>
      <protection locked="0"/>
    </xf>
    <xf numFmtId="177" fontId="11" fillId="0" borderId="1" xfId="49" applyNumberFormat="1" applyFont="1" applyFill="1" applyBorder="1" applyAlignment="1" applyProtection="1">
      <alignment horizontal="right" vertical="center"/>
      <protection locked="0"/>
    </xf>
    <xf numFmtId="0" fontId="19" fillId="0" borderId="0" xfId="49" applyFont="1" applyFill="1" applyBorder="1" applyAlignment="1" applyProtection="1"/>
    <xf numFmtId="0" fontId="4" fillId="0" borderId="3" xfId="49" applyFont="1" applyFill="1" applyBorder="1" applyAlignment="1" applyProtection="1">
      <alignment horizontal="center" vertical="center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0" fontId="29" fillId="0" borderId="0" xfId="49" applyFont="1" applyFill="1" applyBorder="1" applyAlignment="1" applyProtection="1">
      <alignment vertical="top"/>
    </xf>
    <xf numFmtId="0" fontId="20" fillId="0" borderId="0" xfId="0" applyFont="1" applyFill="1" applyBorder="1" applyAlignment="1" applyProtection="1">
      <alignment vertical="center"/>
      <protection locked="0"/>
    </xf>
    <xf numFmtId="0" fontId="2" fillId="0" borderId="0" xfId="49" applyFont="1" applyFill="1" applyBorder="1" applyAlignment="1" applyProtection="1">
      <alignment wrapText="1"/>
    </xf>
    <xf numFmtId="0" fontId="24" fillId="0" borderId="0" xfId="49" applyFont="1" applyFill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/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horizontal="center" vertical="center" wrapText="1"/>
    </xf>
    <xf numFmtId="0" fontId="4" fillId="0" borderId="9" xfId="49" applyFont="1" applyFill="1" applyBorder="1" applyAlignment="1" applyProtection="1">
      <alignment horizontal="center" vertical="center" wrapText="1"/>
      <protection locked="0"/>
    </xf>
    <xf numFmtId="0" fontId="4" fillId="0" borderId="8" xfId="49" applyFont="1" applyFill="1" applyBorder="1" applyAlignment="1" applyProtection="1">
      <alignment horizontal="center" vertical="center" wrapText="1"/>
      <protection locked="0"/>
    </xf>
    <xf numFmtId="0" fontId="8" fillId="0" borderId="1" xfId="49" applyFont="1" applyFill="1" applyBorder="1" applyAlignment="1" applyProtection="1">
      <alignment horizontal="center" vertical="center" shrinkToFit="1"/>
      <protection locked="0"/>
    </xf>
    <xf numFmtId="0" fontId="2" fillId="0" borderId="1" xfId="49" applyFont="1" applyFill="1" applyBorder="1" applyAlignment="1" applyProtection="1">
      <alignment horizontal="left" vertical="center"/>
      <protection locked="0"/>
    </xf>
    <xf numFmtId="0" fontId="30" fillId="0" borderId="1" xfId="49" applyFont="1" applyFill="1" applyBorder="1" applyAlignment="1" applyProtection="1">
      <alignment horizontal="center" vertical="center"/>
      <protection locked="0"/>
    </xf>
    <xf numFmtId="177" fontId="31" fillId="0" borderId="1" xfId="49" applyNumberFormat="1" applyFont="1" applyFill="1" applyBorder="1" applyAlignment="1" applyProtection="1">
      <alignment horizontal="right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3" fillId="0" borderId="0" xfId="49" applyFont="1" applyFill="1" applyBorder="1" applyAlignment="1" applyProtection="1">
      <alignment vertical="top" wrapText="1"/>
    </xf>
    <xf numFmtId="0" fontId="1" fillId="0" borderId="0" xfId="49" applyFont="1" applyFill="1" applyBorder="1" applyAlignment="1" applyProtection="1">
      <alignment wrapText="1"/>
    </xf>
    <xf numFmtId="0" fontId="19" fillId="0" borderId="0" xfId="49" applyFont="1" applyFill="1" applyBorder="1" applyAlignment="1" applyProtection="1">
      <alignment vertical="top" wrapText="1"/>
    </xf>
    <xf numFmtId="0" fontId="4" fillId="0" borderId="5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8" xfId="49" applyFont="1" applyFill="1" applyBorder="1" applyAlignment="1" applyProtection="1">
      <alignment horizontal="center" vertical="center" wrapText="1"/>
    </xf>
    <xf numFmtId="177" fontId="32" fillId="0" borderId="1" xfId="49" applyNumberFormat="1" applyFont="1" applyFill="1" applyBorder="1" applyAlignment="1" applyProtection="1">
      <alignment horizontal="right" vertical="top"/>
      <protection locked="0"/>
    </xf>
    <xf numFmtId="0" fontId="8" fillId="0" borderId="0" xfId="49" applyFont="1" applyFill="1" applyBorder="1" applyAlignment="1" applyProtection="1">
      <alignment horizontal="right" vertical="center" wrapText="1"/>
    </xf>
    <xf numFmtId="0" fontId="4" fillId="0" borderId="0" xfId="49" applyFont="1" applyFill="1" applyAlignment="1" applyProtection="1">
      <alignment horizontal="center" vertical="center" wrapText="1"/>
    </xf>
    <xf numFmtId="0" fontId="4" fillId="0" borderId="6" xfId="49" applyFont="1" applyFill="1" applyBorder="1" applyAlignment="1" applyProtection="1">
      <alignment horizontal="center" vertical="center" wrapText="1"/>
    </xf>
    <xf numFmtId="0" fontId="33" fillId="0" borderId="0" xfId="49" applyFont="1" applyFill="1" applyBorder="1" applyAlignment="1" applyProtection="1">
      <alignment vertical="top"/>
    </xf>
    <xf numFmtId="0" fontId="34" fillId="0" borderId="1" xfId="49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 wrapText="1"/>
    </xf>
    <xf numFmtId="176" fontId="35" fillId="0" borderId="2" xfId="0" applyNumberFormat="1" applyFont="1" applyBorder="1" applyAlignment="1">
      <alignment horizontal="right" vertical="center"/>
    </xf>
    <xf numFmtId="0" fontId="7" fillId="0" borderId="1" xfId="49" applyFont="1" applyFill="1" applyBorder="1" applyAlignment="1" applyProtection="1">
      <alignment horizontal="right" vertical="center"/>
      <protection locked="0"/>
    </xf>
    <xf numFmtId="177" fontId="7" fillId="0" borderId="1" xfId="49" applyNumberFormat="1" applyFont="1" applyFill="1" applyBorder="1" applyAlignment="1" applyProtection="1">
      <alignment horizontal="right" vertical="center"/>
      <protection locked="0"/>
    </xf>
    <xf numFmtId="0" fontId="23" fillId="0" borderId="1" xfId="49" applyFont="1" applyFill="1" applyBorder="1" applyAlignment="1" applyProtection="1">
      <alignment horizontal="center" vertical="center"/>
      <protection locked="0"/>
    </xf>
    <xf numFmtId="0" fontId="23" fillId="0" borderId="1" xfId="49" applyFont="1" applyFill="1" applyBorder="1" applyAlignment="1" applyProtection="1">
      <alignment horizontal="left" vertical="center"/>
      <protection locked="0"/>
    </xf>
    <xf numFmtId="0" fontId="23" fillId="0" borderId="1" xfId="49" applyFont="1" applyFill="1" applyBorder="1" applyAlignment="1" applyProtection="1">
      <alignment horizontal="right" vertical="center"/>
      <protection locked="0"/>
    </xf>
    <xf numFmtId="0" fontId="1" fillId="2" borderId="0" xfId="49" applyFont="1" applyFill="1" applyBorder="1" applyAlignment="1" applyProtection="1">
      <protection locked="0"/>
    </xf>
    <xf numFmtId="177" fontId="6" fillId="0" borderId="1" xfId="49" applyNumberFormat="1" applyFont="1" applyFill="1" applyBorder="1" applyAlignment="1" applyProtection="1">
      <alignment horizontal="right" vertical="center"/>
      <protection locked="0"/>
    </xf>
    <xf numFmtId="0" fontId="36" fillId="0" borderId="0" xfId="6" applyFont="1" applyFill="1" applyBorder="1" applyAlignment="1" applyProtection="1">
      <alignment horizontal="center" vertical="center"/>
    </xf>
    <xf numFmtId="0" fontId="4" fillId="0" borderId="0" xfId="49" applyFont="1" applyFill="1" applyAlignment="1" applyProtection="1">
      <alignment horizontal="center" vertical="center"/>
    </xf>
    <xf numFmtId="49" fontId="1" fillId="0" borderId="0" xfId="49" applyNumberFormat="1" applyFont="1" applyFill="1" applyBorder="1" applyAlignment="1" applyProtection="1">
      <protection locked="0"/>
    </xf>
    <xf numFmtId="49" fontId="37" fillId="0" borderId="0" xfId="49" applyNumberFormat="1" applyFont="1" applyFill="1" applyBorder="1" applyAlignment="1" applyProtection="1"/>
    <xf numFmtId="0" fontId="37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/>
    </xf>
    <xf numFmtId="0" fontId="4" fillId="0" borderId="3" xfId="49" applyFont="1" applyFill="1" applyBorder="1" applyAlignment="1" applyProtection="1">
      <alignment horizontal="left" vertical="center"/>
    </xf>
    <xf numFmtId="0" fontId="4" fillId="0" borderId="3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8" xfId="49" applyFont="1" applyFill="1" applyBorder="1" applyAlignment="1" applyProtection="1">
      <alignment horizontal="center" vertical="center"/>
      <protection locked="0"/>
    </xf>
    <xf numFmtId="49" fontId="4" fillId="0" borderId="1" xfId="49" applyNumberFormat="1" applyFont="1" applyFill="1" applyBorder="1" applyAlignment="1" applyProtection="1">
      <alignment horizontal="center" vertical="center"/>
      <protection locked="0"/>
    </xf>
    <xf numFmtId="49" fontId="12" fillId="2" borderId="1" xfId="49" applyNumberFormat="1" applyFont="1" applyFill="1" applyBorder="1" applyAlignment="1" applyProtection="1">
      <alignment horizontal="center" vertical="center"/>
      <protection locked="0"/>
    </xf>
    <xf numFmtId="49" fontId="2" fillId="0" borderId="1" xfId="49" applyNumberFormat="1" applyFont="1" applyFill="1" applyBorder="1" applyAlignment="1" applyProtection="1">
      <alignment horizontal="center" vertical="center"/>
      <protection locked="0"/>
    </xf>
    <xf numFmtId="177" fontId="2" fillId="0" borderId="1" xfId="49" applyNumberFormat="1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 applyProtection="1">
      <alignment horizontal="left" vertical="center" wrapText="1" indent="4"/>
      <protection locked="0"/>
    </xf>
    <xf numFmtId="177" fontId="2" fillId="0" borderId="1" xfId="49" applyNumberFormat="1" applyFont="1" applyFill="1" applyBorder="1" applyAlignment="1" applyProtection="1">
      <alignment horizontal="right" vertical="center"/>
      <protection locked="0"/>
    </xf>
    <xf numFmtId="177" fontId="2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14" fillId="0" borderId="4" xfId="49" applyFont="1" applyFill="1" applyBorder="1" applyAlignment="1" applyProtection="1">
      <alignment horizontal="center" vertical="center"/>
      <protection locked="0"/>
    </xf>
    <xf numFmtId="0" fontId="14" fillId="0" borderId="5" xfId="49" applyFont="1" applyFill="1" applyBorder="1" applyAlignment="1" applyProtection="1">
      <alignment horizontal="center" vertical="center"/>
      <protection locked="0"/>
    </xf>
    <xf numFmtId="0" fontId="14" fillId="0" borderId="6" xfId="49" applyFont="1" applyFill="1" applyBorder="1" applyAlignment="1" applyProtection="1">
      <alignment horizontal="center" vertical="center"/>
      <protection locked="0"/>
    </xf>
    <xf numFmtId="177" fontId="38" fillId="0" borderId="1" xfId="49" applyNumberFormat="1" applyFont="1" applyFill="1" applyBorder="1" applyAlignment="1" applyProtection="1">
      <alignment horizontal="right" vertical="center"/>
      <protection locked="0"/>
    </xf>
    <xf numFmtId="177" fontId="38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39" fillId="0" borderId="0" xfId="49" applyFont="1" applyFill="1" applyBorder="1" applyAlignment="1" applyProtection="1">
      <alignment vertical="top"/>
    </xf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49" fontId="2" fillId="0" borderId="0" xfId="49" applyNumberFormat="1" applyFont="1" applyFill="1" applyBorder="1" applyAlignment="1" applyProtection="1"/>
    <xf numFmtId="49" fontId="40" fillId="0" borderId="2" xfId="52" applyNumberFormat="1" applyFont="1" applyBorder="1" applyProtection="1">
      <alignment horizontal="left" vertical="center" wrapText="1"/>
      <protection locked="0"/>
    </xf>
    <xf numFmtId="49" fontId="40" fillId="0" borderId="2" xfId="0" applyNumberFormat="1" applyFont="1" applyBorder="1" applyAlignment="1" applyProtection="1">
      <alignment horizontal="left" vertical="center" wrapText="1"/>
      <protection locked="0"/>
    </xf>
    <xf numFmtId="0" fontId="14" fillId="0" borderId="1" xfId="49" applyFont="1" applyFill="1" applyBorder="1" applyAlignment="1" applyProtection="1">
      <alignment horizontal="center" vertical="center" wrapText="1"/>
      <protection locked="0"/>
    </xf>
    <xf numFmtId="0" fontId="10" fillId="0" borderId="1" xfId="49" applyFont="1" applyFill="1" applyBorder="1" applyAlignment="1" applyProtection="1">
      <alignment horizontal="left" vertical="center"/>
      <protection locked="0"/>
    </xf>
    <xf numFmtId="0" fontId="4" fillId="0" borderId="4" xfId="49" applyFont="1" applyFill="1" applyBorder="1" applyAlignment="1" applyProtection="1">
      <alignment horizontal="center" vertical="center" wrapText="1"/>
      <protection locked="0"/>
    </xf>
    <xf numFmtId="0" fontId="4" fillId="0" borderId="5" xfId="49" applyFont="1" applyFill="1" applyBorder="1" applyAlignment="1" applyProtection="1">
      <alignment horizontal="center" vertical="center" wrapText="1"/>
      <protection locked="0"/>
    </xf>
    <xf numFmtId="0" fontId="4" fillId="0" borderId="6" xfId="49" applyFont="1" applyFill="1" applyBorder="1" applyAlignment="1" applyProtection="1">
      <alignment horizontal="center" vertical="center" wrapText="1"/>
      <protection locked="0"/>
    </xf>
    <xf numFmtId="176" fontId="41" fillId="0" borderId="2" xfId="0" applyNumberFormat="1" applyFont="1" applyBorder="1" applyAlignment="1" applyProtection="1">
      <alignment horizontal="right" vertical="center"/>
      <protection locked="0"/>
    </xf>
    <xf numFmtId="177" fontId="13" fillId="0" borderId="1" xfId="49" applyNumberFormat="1" applyFont="1" applyFill="1" applyBorder="1" applyAlignment="1" applyProtection="1">
      <alignment horizontal="right" vertical="center" wrapText="1"/>
      <protection locked="0"/>
    </xf>
    <xf numFmtId="177" fontId="15" fillId="0" borderId="1" xfId="49" applyNumberFormat="1" applyFont="1" applyFill="1" applyBorder="1" applyAlignment="1" applyProtection="1">
      <alignment horizontal="right" vertical="center" wrapText="1"/>
      <protection locked="0"/>
    </xf>
    <xf numFmtId="176" fontId="31" fillId="0" borderId="2" xfId="0" applyNumberFormat="1" applyFont="1" applyBorder="1" applyAlignment="1" applyProtection="1">
      <alignment horizontal="right" vertical="center"/>
      <protection locked="0"/>
    </xf>
    <xf numFmtId="177" fontId="10" fillId="0" borderId="1" xfId="49" applyNumberFormat="1" applyFont="1" applyFill="1" applyBorder="1" applyAlignment="1" applyProtection="1">
      <alignment horizontal="right" vertical="center" wrapText="1"/>
      <protection locked="0"/>
    </xf>
    <xf numFmtId="177" fontId="42" fillId="0" borderId="1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49" applyFont="1" applyFill="1" applyBorder="1" applyAlignment="1" applyProtection="1">
      <alignment wrapText="1"/>
      <protection locked="0"/>
    </xf>
    <xf numFmtId="49" fontId="1" fillId="0" borderId="0" xfId="49" applyNumberFormat="1" applyFont="1" applyFill="1" applyBorder="1" applyAlignment="1" applyProtection="1"/>
    <xf numFmtId="49" fontId="19" fillId="0" borderId="0" xfId="49" applyNumberFormat="1" applyFont="1" applyFill="1" applyBorder="1" applyAlignment="1" applyProtection="1"/>
    <xf numFmtId="49" fontId="4" fillId="0" borderId="9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49" applyNumberFormat="1" applyFont="1" applyFill="1" applyBorder="1" applyAlignment="1" applyProtection="1">
      <alignment horizontal="center" vertical="center" shrinkToFit="1"/>
      <protection locked="0"/>
    </xf>
    <xf numFmtId="0" fontId="9" fillId="0" borderId="1" xfId="49" applyFont="1" applyFill="1" applyBorder="1" applyAlignment="1" applyProtection="1">
      <alignment horizontal="left" vertical="center" wrapText="1"/>
      <protection locked="0"/>
    </xf>
    <xf numFmtId="0" fontId="14" fillId="0" borderId="1" xfId="49" applyFont="1" applyFill="1" applyBorder="1" applyAlignment="1" applyProtection="1">
      <alignment horizontal="center" vertical="center"/>
      <protection locked="0"/>
    </xf>
    <xf numFmtId="177" fontId="7" fillId="0" borderId="1" xfId="49" applyNumberFormat="1" applyFont="1" applyFill="1" applyBorder="1" applyAlignment="1" applyProtection="1">
      <alignment horizontal="right" vertical="center" wrapText="1"/>
      <protection locked="0"/>
    </xf>
    <xf numFmtId="177" fontId="6" fillId="0" borderId="1" xfId="49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 wrapText="1"/>
    </xf>
    <xf numFmtId="0" fontId="4" fillId="0" borderId="3" xfId="49" applyFont="1" applyFill="1" applyBorder="1" applyAlignment="1" applyProtection="1">
      <alignment horizontal="center" vertical="center" wrapText="1"/>
    </xf>
    <xf numFmtId="0" fontId="43" fillId="0" borderId="0" xfId="49" applyFont="1" applyFill="1" applyBorder="1" applyAlignment="1" applyProtection="1">
      <alignment horizontal="center"/>
    </xf>
    <xf numFmtId="0" fontId="43" fillId="0" borderId="0" xfId="49" applyFont="1" applyFill="1" applyBorder="1" applyAlignment="1" applyProtection="1">
      <alignment horizontal="center" wrapText="1"/>
    </xf>
    <xf numFmtId="0" fontId="43" fillId="0" borderId="0" xfId="49" applyFont="1" applyFill="1" applyBorder="1" applyAlignment="1" applyProtection="1">
      <alignment wrapText="1"/>
    </xf>
    <xf numFmtId="0" fontId="43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horizontal="right" wrapText="1"/>
    </xf>
    <xf numFmtId="0" fontId="44" fillId="0" borderId="0" xfId="49" applyFont="1" applyFill="1" applyBorder="1" applyAlignment="1" applyProtection="1">
      <alignment horizontal="center" vertical="center" wrapText="1"/>
    </xf>
    <xf numFmtId="0" fontId="45" fillId="0" borderId="0" xfId="49" applyFont="1" applyFill="1" applyBorder="1" applyAlignment="1" applyProtection="1">
      <alignment horizontal="center" vertical="center" wrapText="1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46" fillId="0" borderId="3" xfId="62" applyFont="1" applyFill="1" applyBorder="1" applyAlignment="1" applyProtection="1">
      <alignment horizontal="center" vertical="center"/>
    </xf>
    <xf numFmtId="0" fontId="19" fillId="0" borderId="10" xfId="49" applyFont="1" applyFill="1" applyBorder="1" applyAlignment="1" applyProtection="1">
      <alignment horizontal="center" vertical="center" wrapText="1"/>
    </xf>
    <xf numFmtId="0" fontId="4" fillId="0" borderId="10" xfId="49" applyFont="1" applyFill="1" applyBorder="1" applyAlignment="1" applyProtection="1">
      <alignment horizontal="center" vertical="center"/>
    </xf>
    <xf numFmtId="0" fontId="4" fillId="0" borderId="11" xfId="49" applyFont="1" applyFill="1" applyBorder="1" applyAlignment="1" applyProtection="1">
      <alignment horizontal="center" vertical="center"/>
    </xf>
    <xf numFmtId="0" fontId="4" fillId="0" borderId="12" xfId="49" applyFont="1" applyFill="1" applyBorder="1" applyAlignment="1" applyProtection="1">
      <alignment horizontal="center" vertical="center"/>
    </xf>
    <xf numFmtId="0" fontId="4" fillId="0" borderId="13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center" vertical="center" wrapText="1"/>
    </xf>
    <xf numFmtId="0" fontId="4" fillId="0" borderId="14" xfId="49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0" fontId="13" fillId="0" borderId="2" xfId="49" applyFont="1" applyFill="1" applyBorder="1" applyAlignment="1" applyProtection="1">
      <alignment horizontal="center" vertical="center" wrapText="1"/>
    </xf>
    <xf numFmtId="0" fontId="13" fillId="0" borderId="11" xfId="49" applyFont="1" applyFill="1" applyBorder="1" applyAlignment="1" applyProtection="1">
      <alignment horizontal="center" vertical="center" wrapText="1"/>
    </xf>
    <xf numFmtId="177" fontId="12" fillId="0" borderId="1" xfId="49" applyNumberFormat="1" applyFont="1" applyFill="1" applyBorder="1" applyAlignment="1" applyProtection="1">
      <alignment horizontal="center" vertical="center"/>
      <protection locked="0"/>
    </xf>
    <xf numFmtId="4" fontId="8" fillId="0" borderId="0" xfId="49" applyNumberFormat="1" applyFont="1" applyFill="1" applyBorder="1" applyAlignment="1" applyProtection="1">
      <alignment horizontal="right" vertical="center"/>
    </xf>
    <xf numFmtId="4" fontId="13" fillId="0" borderId="0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</xf>
    <xf numFmtId="49" fontId="8" fillId="0" borderId="1" xfId="49" applyNumberFormat="1" applyFont="1" applyFill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center" wrapText="1" indent="2"/>
    </xf>
    <xf numFmtId="177" fontId="41" fillId="0" borderId="1" xfId="49" applyNumberFormat="1" applyFont="1" applyFill="1" applyBorder="1" applyAlignment="1" applyProtection="1">
      <alignment horizontal="right" vertical="center" wrapText="1"/>
      <protection locked="0"/>
    </xf>
    <xf numFmtId="177" fontId="31" fillId="0" borderId="1" xfId="49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vertical="center"/>
    </xf>
    <xf numFmtId="0" fontId="30" fillId="0" borderId="0" xfId="49" applyFont="1" applyFill="1" applyBorder="1" applyAlignment="1" applyProtection="1">
      <alignment horizontal="center" vertical="center"/>
    </xf>
    <xf numFmtId="0" fontId="23" fillId="0" borderId="1" xfId="49" applyFont="1" applyFill="1" applyBorder="1" applyAlignment="1" applyProtection="1">
      <alignment vertical="center"/>
      <protection locked="0"/>
    </xf>
    <xf numFmtId="177" fontId="6" fillId="4" borderId="1" xfId="49" applyNumberFormat="1" applyFont="1" applyFill="1" applyBorder="1" applyAlignment="1" applyProtection="1">
      <alignment horizontal="right" vertical="center"/>
      <protection locked="0"/>
    </xf>
    <xf numFmtId="0" fontId="2" fillId="0" borderId="1" xfId="49" applyFont="1" applyFill="1" applyBorder="1" applyAlignment="1" applyProtection="1">
      <alignment vertical="center"/>
      <protection locked="0"/>
    </xf>
    <xf numFmtId="0" fontId="14" fillId="0" borderId="1" xfId="49" applyFont="1" applyFill="1" applyBorder="1" applyAlignment="1" applyProtection="1">
      <alignment vertical="center"/>
      <protection locked="0"/>
    </xf>
    <xf numFmtId="177" fontId="41" fillId="0" borderId="1" xfId="49" applyNumberFormat="1" applyFont="1" applyFill="1" applyBorder="1" applyAlignment="1" applyProtection="1">
      <alignment vertical="center"/>
      <protection locked="0"/>
    </xf>
    <xf numFmtId="0" fontId="1" fillId="0" borderId="1" xfId="49" applyFont="1" applyFill="1" applyBorder="1" applyAlignment="1" applyProtection="1">
      <alignment vertical="center"/>
      <protection locked="0"/>
    </xf>
    <xf numFmtId="0" fontId="41" fillId="0" borderId="0" xfId="49" applyFont="1" applyFill="1" applyBorder="1" applyAlignment="1" applyProtection="1">
      <alignment vertical="center"/>
      <protection locked="0"/>
    </xf>
    <xf numFmtId="0" fontId="4" fillId="0" borderId="15" xfId="49" applyFont="1" applyFill="1" applyBorder="1" applyAlignment="1" applyProtection="1">
      <alignment horizontal="center" vertical="center" wrapText="1"/>
      <protection locked="0"/>
    </xf>
    <xf numFmtId="0" fontId="4" fillId="0" borderId="6" xfId="49" applyFont="1" applyFill="1" applyBorder="1" applyAlignment="1" applyProtection="1">
      <alignment vertical="center" wrapText="1"/>
      <protection locked="0"/>
    </xf>
    <xf numFmtId="0" fontId="4" fillId="0" borderId="1" xfId="49" applyFont="1" applyFill="1" applyBorder="1" applyAlignment="1" applyProtection="1">
      <alignment horizontal="center" vertical="center" wrapText="1"/>
    </xf>
    <xf numFmtId="49" fontId="40" fillId="0" borderId="2" xfId="0" applyNumberFormat="1" applyFont="1" applyBorder="1" applyAlignment="1" applyProtection="1">
      <alignment horizontal="left" vertical="center" wrapText="1" indent="1"/>
      <protection locked="0"/>
    </xf>
    <xf numFmtId="49" fontId="40" fillId="0" borderId="2" xfId="0" applyNumberFormat="1" applyFont="1" applyBorder="1" applyAlignment="1" applyProtection="1">
      <alignment horizontal="left" vertical="center" wrapText="1" indent="2"/>
      <protection locked="0"/>
    </xf>
    <xf numFmtId="0" fontId="2" fillId="0" borderId="1" xfId="49" applyFont="1" applyFill="1" applyBorder="1" applyAlignment="1" applyProtection="1">
      <alignment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Fill="1" applyBorder="1" applyAlignment="1" applyProtection="1">
      <alignment horizontal="center" vertical="center" shrinkToFit="1"/>
      <protection locked="0"/>
    </xf>
    <xf numFmtId="0" fontId="2" fillId="2" borderId="1" xfId="49" applyFont="1" applyFill="1" applyBorder="1" applyAlignment="1" applyProtection="1">
      <alignment horizontal="left" vertical="center"/>
      <protection locked="0"/>
    </xf>
    <xf numFmtId="0" fontId="12" fillId="0" borderId="1" xfId="49" applyFont="1" applyFill="1" applyBorder="1" applyAlignment="1" applyProtection="1">
      <alignment horizontal="left" vertical="center"/>
      <protection locked="0"/>
    </xf>
    <xf numFmtId="177" fontId="7" fillId="0" borderId="1" xfId="49" applyNumberFormat="1" applyFont="1" applyFill="1" applyBorder="1" applyAlignment="1" applyProtection="1">
      <alignment horizontal="right" vertical="center" shrinkToFit="1"/>
      <protection locked="0"/>
    </xf>
    <xf numFmtId="0" fontId="2" fillId="0" borderId="1" xfId="49" applyFont="1" applyFill="1" applyBorder="1" applyAlignment="1" applyProtection="1">
      <alignment horizontal="left" vertical="center" indent="2"/>
      <protection locked="0"/>
    </xf>
    <xf numFmtId="0" fontId="2" fillId="0" borderId="1" xfId="49" applyFont="1" applyFill="1" applyBorder="1" applyAlignment="1" applyProtection="1">
      <alignment horizontal="left" vertical="center" wrapText="1" indent="2"/>
      <protection locked="0"/>
    </xf>
    <xf numFmtId="177" fontId="6" fillId="0" borderId="1" xfId="49" applyNumberFormat="1" applyFont="1" applyFill="1" applyBorder="1" applyAlignment="1" applyProtection="1">
      <alignment horizontal="right" vertical="center" shrinkToFit="1"/>
      <protection locked="0"/>
    </xf>
    <xf numFmtId="0" fontId="47" fillId="0" borderId="0" xfId="49" applyFont="1" applyFill="1" applyBorder="1" applyAlignment="1" applyProtection="1">
      <alignment vertical="top"/>
    </xf>
    <xf numFmtId="0" fontId="8" fillId="0" borderId="0" xfId="49" applyFont="1" applyFill="1" applyBorder="1" applyAlignment="1" applyProtection="1">
      <alignment horizontal="right"/>
    </xf>
    <xf numFmtId="0" fontId="24" fillId="0" borderId="0" xfId="49" applyFont="1" applyFill="1" applyBorder="1" applyAlignment="1" applyProtection="1">
      <alignment horizontal="center" vertical="top"/>
    </xf>
    <xf numFmtId="177" fontId="7" fillId="4" borderId="1" xfId="49" applyNumberFormat="1" applyFont="1" applyFill="1" applyBorder="1" applyAlignment="1" applyProtection="1">
      <alignment horizontal="right" vertical="center"/>
      <protection locked="0"/>
    </xf>
    <xf numFmtId="0" fontId="2" fillId="0" borderId="1" xfId="49" applyFont="1" applyFill="1" applyBorder="1" applyAlignment="1" applyProtection="1">
      <alignment horizontal="left" vertical="center" indent="1"/>
      <protection locked="0"/>
    </xf>
    <xf numFmtId="0" fontId="1" fillId="0" borderId="1" xfId="49" applyFont="1" applyFill="1" applyBorder="1" applyAlignment="1" applyProtection="1">
      <alignment horizontal="left" vertical="center" indent="1"/>
      <protection locked="0"/>
    </xf>
    <xf numFmtId="177" fontId="41" fillId="0" borderId="1" xfId="49" applyNumberFormat="1" applyFont="1" applyFill="1" applyBorder="1" applyAlignment="1" applyProtection="1">
      <protection locked="0"/>
    </xf>
    <xf numFmtId="0" fontId="48" fillId="0" borderId="0" xfId="0" applyFont="1" applyProtection="1">
      <protection locked="0"/>
    </xf>
    <xf numFmtId="0" fontId="0" fillId="0" borderId="0" xfId="0" applyProtection="1">
      <protection locked="0"/>
    </xf>
    <xf numFmtId="0" fontId="49" fillId="0" borderId="0" xfId="0" applyFont="1" applyFill="1" applyAlignment="1" applyProtection="1">
      <alignment horizontal="center" vertical="center"/>
    </xf>
    <xf numFmtId="0" fontId="50" fillId="0" borderId="0" xfId="0" applyFont="1" applyFill="1" applyAlignment="1" applyProtection="1">
      <alignment horizontal="left" vertical="center"/>
    </xf>
    <xf numFmtId="0" fontId="51" fillId="0" borderId="0" xfId="6" applyFont="1" applyFill="1" applyAlignment="1" applyProtection="1">
      <alignment horizontal="left" vertical="center" indent="3"/>
    </xf>
    <xf numFmtId="0" fontId="0" fillId="0" borderId="0" xfId="0" applyFill="1"/>
    <xf numFmtId="0" fontId="52" fillId="0" borderId="0" xfId="0" applyFont="1" applyFill="1" applyAlignment="1">
      <alignment horizontal="center" vertical="center"/>
    </xf>
    <xf numFmtId="0" fontId="53" fillId="0" borderId="0" xfId="0" applyFont="1" applyFill="1" applyAlignment="1">
      <alignment horizontal="center" vertical="center"/>
    </xf>
    <xf numFmtId="49" fontId="40" fillId="0" borderId="2" xfId="0" applyNumberFormat="1" applyFont="1" applyBorder="1" applyAlignment="1" applyProtection="1" quotePrefix="1">
      <alignment horizontal="left" vertical="center" wrapText="1"/>
      <protection locked="0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Normal 3" xfId="51"/>
    <cellStyle name="TextStyle" xfId="52"/>
    <cellStyle name="常规 11" xfId="53"/>
    <cellStyle name="常规 2" xfId="54"/>
    <cellStyle name="常规 2 11" xfId="55"/>
    <cellStyle name="常规 2 2" xfId="56"/>
    <cellStyle name="常规 3" xfId="57"/>
    <cellStyle name="常规 3 2" xfId="58"/>
    <cellStyle name="常规 3 3" xfId="59"/>
    <cellStyle name="常规 4" xfId="60"/>
    <cellStyle name="常规 5" xfId="61"/>
    <cellStyle name="常规 6" xfId="6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4"/>
  <sheetViews>
    <sheetView showGridLines="0" tabSelected="1" view="pageBreakPreview" zoomScaleNormal="100" workbookViewId="0">
      <selection activeCell="A2" sqref="A2"/>
    </sheetView>
  </sheetViews>
  <sheetFormatPr defaultColWidth="0" defaultRowHeight="12.75" zeroHeight="1" outlineLevelRow="3"/>
  <cols>
    <col min="1" max="1" width="129" customWidth="1"/>
    <col min="2" max="16384" width="9.14285714285714" hidden="1"/>
  </cols>
  <sheetData>
    <row r="1" ht="129.95" customHeight="1" spans="1:1">
      <c r="A1" s="252"/>
    </row>
    <row r="2" ht="57" customHeight="1" spans="1:1">
      <c r="A2" s="253" t="s">
        <v>0</v>
      </c>
    </row>
    <row r="3" ht="57" customHeight="1" spans="1:1">
      <c r="A3" s="254" t="s">
        <v>1</v>
      </c>
    </row>
    <row r="4" ht="169.5" customHeight="1" spans="1:1">
      <c r="A4" s="252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11"/>
  <sheetViews>
    <sheetView showZeros="0" view="pageBreakPreview" zoomScaleNormal="85" workbookViewId="0">
      <pane xSplit="3" ySplit="7" topLeftCell="G8" activePane="bottomRight" state="frozen"/>
      <selection/>
      <selection pane="topRight"/>
      <selection pane="bottomLeft"/>
      <selection pane="bottomRight" activeCell="U11" sqref="U11"/>
    </sheetView>
  </sheetViews>
  <sheetFormatPr defaultColWidth="9.14285714285714" defaultRowHeight="14.25" customHeight="1"/>
  <cols>
    <col min="1" max="1" width="15.7142857142857" style="28" customWidth="1"/>
    <col min="2" max="2" width="23.5714285714286" style="28" customWidth="1"/>
    <col min="3" max="3" width="28.4285714285714" style="28" customWidth="1"/>
    <col min="4" max="4" width="34.8571428571429" style="28" customWidth="1"/>
    <col min="5" max="8" width="15.7142857142857" style="28" customWidth="1"/>
    <col min="9" max="27" width="12.7142857142857" style="28" customWidth="1"/>
    <col min="28" max="16384" width="9.14285714285714" style="28"/>
  </cols>
  <sheetData>
    <row r="1" s="71" customFormat="1" ht="13.5" customHeight="1" spans="5:27">
      <c r="E1" s="162"/>
      <c r="F1" s="162"/>
      <c r="G1" s="162"/>
      <c r="H1" s="162"/>
      <c r="I1" s="69"/>
      <c r="J1" s="69"/>
      <c r="K1" s="69"/>
      <c r="L1" s="69"/>
      <c r="M1" s="69"/>
      <c r="N1" s="69"/>
      <c r="O1" s="69"/>
      <c r="P1" s="69"/>
      <c r="Q1" s="69"/>
      <c r="AA1" s="70"/>
    </row>
    <row r="2" s="71" customFormat="1" ht="51.95" customHeight="1" spans="1:27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</row>
    <row r="3" s="88" customFormat="1" ht="24" customHeight="1" spans="1:27">
      <c r="A3" s="95" t="str">
        <f>"单位名称："&amp;封面!$A$2</f>
        <v>单位名称：南涧彝族自治县种子管理站</v>
      </c>
      <c r="B3" s="95"/>
      <c r="C3" s="95"/>
      <c r="D3" s="95"/>
      <c r="E3" s="95"/>
      <c r="F3" s="95"/>
      <c r="G3" s="95"/>
      <c r="H3" s="95"/>
      <c r="I3" s="96"/>
      <c r="J3" s="96"/>
      <c r="K3" s="96"/>
      <c r="L3" s="96"/>
      <c r="M3" s="96"/>
      <c r="N3" s="96"/>
      <c r="O3" s="96"/>
      <c r="P3" s="96"/>
      <c r="Q3" s="96"/>
      <c r="Z3" s="89" t="s">
        <v>20</v>
      </c>
      <c r="AA3" s="89"/>
    </row>
    <row r="4" ht="24" customHeight="1" spans="1:27">
      <c r="A4" s="63" t="s">
        <v>284</v>
      </c>
      <c r="B4" s="63" t="s">
        <v>202</v>
      </c>
      <c r="C4" s="63" t="s">
        <v>203</v>
      </c>
      <c r="D4" s="63" t="s">
        <v>285</v>
      </c>
      <c r="E4" s="63" t="s">
        <v>204</v>
      </c>
      <c r="F4" s="63" t="s">
        <v>205</v>
      </c>
      <c r="G4" s="63" t="s">
        <v>286</v>
      </c>
      <c r="H4" s="63" t="s">
        <v>287</v>
      </c>
      <c r="I4" s="63" t="s">
        <v>75</v>
      </c>
      <c r="J4" s="167" t="s">
        <v>76</v>
      </c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9"/>
      <c r="V4" s="98" t="s">
        <v>63</v>
      </c>
      <c r="W4" s="109"/>
      <c r="X4" s="109"/>
      <c r="Y4" s="109"/>
      <c r="Z4" s="109"/>
      <c r="AA4" s="115"/>
    </row>
    <row r="5" ht="24" customHeight="1" spans="1:27">
      <c r="A5" s="63"/>
      <c r="B5" s="63"/>
      <c r="C5" s="63"/>
      <c r="D5" s="63"/>
      <c r="E5" s="63"/>
      <c r="F5" s="63"/>
      <c r="G5" s="63"/>
      <c r="H5" s="63"/>
      <c r="I5" s="63"/>
      <c r="J5" s="97" t="s">
        <v>77</v>
      </c>
      <c r="K5" s="167" t="s">
        <v>78</v>
      </c>
      <c r="L5" s="169"/>
      <c r="M5" s="97" t="s">
        <v>79</v>
      </c>
      <c r="N5" s="97" t="s">
        <v>80</v>
      </c>
      <c r="O5" s="97" t="s">
        <v>81</v>
      </c>
      <c r="P5" s="167" t="s">
        <v>82</v>
      </c>
      <c r="Q5" s="168"/>
      <c r="R5" s="168"/>
      <c r="S5" s="168"/>
      <c r="T5" s="168"/>
      <c r="U5" s="169"/>
      <c r="V5" s="97" t="s">
        <v>77</v>
      </c>
      <c r="W5" s="97" t="s">
        <v>78</v>
      </c>
      <c r="X5" s="97" t="s">
        <v>79</v>
      </c>
      <c r="Y5" s="97" t="s">
        <v>80</v>
      </c>
      <c r="Z5" s="97" t="s">
        <v>81</v>
      </c>
      <c r="AA5" s="97" t="s">
        <v>82</v>
      </c>
    </row>
    <row r="6" ht="32.25" customHeight="1" spans="1:27">
      <c r="A6" s="63"/>
      <c r="B6" s="63"/>
      <c r="C6" s="63"/>
      <c r="D6" s="63"/>
      <c r="E6" s="63"/>
      <c r="F6" s="63"/>
      <c r="G6" s="63"/>
      <c r="H6" s="63"/>
      <c r="I6" s="63"/>
      <c r="J6" s="100"/>
      <c r="K6" s="63" t="s">
        <v>208</v>
      </c>
      <c r="L6" s="63" t="s">
        <v>288</v>
      </c>
      <c r="M6" s="100"/>
      <c r="N6" s="100"/>
      <c r="O6" s="100"/>
      <c r="P6" s="97" t="s">
        <v>77</v>
      </c>
      <c r="Q6" s="97" t="s">
        <v>83</v>
      </c>
      <c r="R6" s="97" t="s">
        <v>84</v>
      </c>
      <c r="S6" s="97" t="s">
        <v>85</v>
      </c>
      <c r="T6" s="97" t="s">
        <v>86</v>
      </c>
      <c r="U6" s="97" t="s">
        <v>87</v>
      </c>
      <c r="V6" s="100"/>
      <c r="W6" s="100"/>
      <c r="X6" s="100"/>
      <c r="Y6" s="100"/>
      <c r="Z6" s="100"/>
      <c r="AA6" s="100"/>
    </row>
    <row r="7" ht="24" customHeight="1" spans="1:27">
      <c r="A7" s="101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1">
        <v>7</v>
      </c>
      <c r="H7" s="101">
        <v>8</v>
      </c>
      <c r="I7" s="101" t="s">
        <v>289</v>
      </c>
      <c r="J7" s="101" t="s">
        <v>290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 t="s">
        <v>291</v>
      </c>
      <c r="Q7" s="101">
        <v>17</v>
      </c>
      <c r="R7" s="101">
        <v>18</v>
      </c>
      <c r="S7" s="101">
        <v>19</v>
      </c>
      <c r="T7" s="101">
        <v>20</v>
      </c>
      <c r="U7" s="101">
        <v>21</v>
      </c>
      <c r="V7" s="101" t="s">
        <v>292</v>
      </c>
      <c r="W7" s="101">
        <v>23</v>
      </c>
      <c r="X7" s="101">
        <v>24</v>
      </c>
      <c r="Y7" s="101">
        <v>25</v>
      </c>
      <c r="Z7" s="101">
        <v>26</v>
      </c>
      <c r="AA7" s="101">
        <v>27</v>
      </c>
    </row>
    <row r="8" ht="29.25" customHeight="1" spans="1:27">
      <c r="A8" s="163" t="s">
        <v>293</v>
      </c>
      <c r="B8" s="163" t="s">
        <v>294</v>
      </c>
      <c r="C8" s="163" t="s">
        <v>295</v>
      </c>
      <c r="D8" s="255" t="s">
        <v>0</v>
      </c>
      <c r="E8" s="163" t="s">
        <v>130</v>
      </c>
      <c r="F8" s="163" t="s">
        <v>131</v>
      </c>
      <c r="G8" s="163" t="s">
        <v>268</v>
      </c>
      <c r="H8" s="163" t="s">
        <v>269</v>
      </c>
      <c r="I8" s="170">
        <v>20000</v>
      </c>
      <c r="J8" s="170">
        <v>20000</v>
      </c>
      <c r="K8" s="170">
        <v>20000</v>
      </c>
      <c r="L8" s="170">
        <v>20000</v>
      </c>
      <c r="M8" s="171" t="s">
        <v>92</v>
      </c>
      <c r="N8" s="171" t="s">
        <v>92</v>
      </c>
      <c r="O8" s="171"/>
      <c r="P8" s="171"/>
      <c r="Q8" s="171" t="s">
        <v>92</v>
      </c>
      <c r="R8" s="171" t="s">
        <v>92</v>
      </c>
      <c r="S8" s="171" t="s">
        <v>92</v>
      </c>
      <c r="T8" s="171"/>
      <c r="U8" s="171"/>
      <c r="V8" s="171"/>
      <c r="W8" s="171"/>
      <c r="X8" s="171"/>
      <c r="Y8" s="171"/>
      <c r="Z8" s="171" t="s">
        <v>92</v>
      </c>
      <c r="AA8" s="171" t="s">
        <v>92</v>
      </c>
    </row>
    <row r="9" ht="27" customHeight="1" spans="1:27">
      <c r="A9" s="163" t="s">
        <v>293</v>
      </c>
      <c r="B9" s="163" t="s">
        <v>294</v>
      </c>
      <c r="C9" s="163" t="s">
        <v>295</v>
      </c>
      <c r="D9" s="255" t="s">
        <v>0</v>
      </c>
      <c r="E9" s="163" t="s">
        <v>130</v>
      </c>
      <c r="F9" s="163" t="s">
        <v>131</v>
      </c>
      <c r="G9" s="163" t="s">
        <v>296</v>
      </c>
      <c r="H9" s="163" t="s">
        <v>297</v>
      </c>
      <c r="I9" s="170">
        <v>10000</v>
      </c>
      <c r="J9" s="170">
        <v>10000</v>
      </c>
      <c r="K9" s="170">
        <v>10000</v>
      </c>
      <c r="L9" s="170">
        <v>10000</v>
      </c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</row>
    <row r="10" ht="32.25" customHeight="1" spans="1:27">
      <c r="A10" s="163" t="s">
        <v>293</v>
      </c>
      <c r="B10" s="163" t="s">
        <v>298</v>
      </c>
      <c r="C10" s="163" t="s">
        <v>299</v>
      </c>
      <c r="D10" s="255" t="s">
        <v>0</v>
      </c>
      <c r="E10" s="163" t="s">
        <v>130</v>
      </c>
      <c r="F10" s="163" t="s">
        <v>131</v>
      </c>
      <c r="G10" s="163" t="s">
        <v>260</v>
      </c>
      <c r="H10" s="163" t="s">
        <v>261</v>
      </c>
      <c r="I10" s="170">
        <v>20000</v>
      </c>
      <c r="J10" s="170">
        <v>20000</v>
      </c>
      <c r="K10" s="170"/>
      <c r="L10" s="170"/>
      <c r="M10" s="171"/>
      <c r="N10" s="171"/>
      <c r="O10" s="171"/>
      <c r="P10" s="172">
        <v>20000</v>
      </c>
      <c r="Q10" s="172"/>
      <c r="R10" s="172"/>
      <c r="S10" s="172"/>
      <c r="T10" s="172"/>
      <c r="U10" s="172">
        <v>20000</v>
      </c>
      <c r="V10" s="171"/>
      <c r="W10" s="171"/>
      <c r="X10" s="171"/>
      <c r="Y10" s="171"/>
      <c r="Z10" s="171"/>
      <c r="AA10" s="171"/>
    </row>
    <row r="11" ht="18.75" customHeight="1" spans="1:27">
      <c r="A11" s="165" t="s">
        <v>138</v>
      </c>
      <c r="B11" s="165"/>
      <c r="C11" s="166"/>
      <c r="D11" s="166"/>
      <c r="E11" s="166"/>
      <c r="F11" s="166"/>
      <c r="G11" s="166"/>
      <c r="H11" s="166"/>
      <c r="I11" s="173">
        <v>50000</v>
      </c>
      <c r="J11" s="173">
        <v>50000</v>
      </c>
      <c r="K11" s="173">
        <v>30000</v>
      </c>
      <c r="L11" s="173">
        <v>30000</v>
      </c>
      <c r="M11" s="174" t="s">
        <v>92</v>
      </c>
      <c r="N11" s="174" t="s">
        <v>92</v>
      </c>
      <c r="O11" s="174"/>
      <c r="P11" s="175">
        <v>20000</v>
      </c>
      <c r="Q11" s="175" t="s">
        <v>92</v>
      </c>
      <c r="R11" s="175" t="s">
        <v>92</v>
      </c>
      <c r="S11" s="175" t="s">
        <v>92</v>
      </c>
      <c r="T11" s="175"/>
      <c r="U11" s="175">
        <v>20000</v>
      </c>
      <c r="V11" s="174"/>
      <c r="W11" s="174"/>
      <c r="X11" s="174"/>
      <c r="Y11" s="174"/>
      <c r="Z11" s="174" t="s">
        <v>92</v>
      </c>
      <c r="AA11" s="174" t="s">
        <v>92</v>
      </c>
    </row>
  </sheetData>
  <sheetProtection formatCells="0" formatColumns="0" formatRows="0" insertRows="0" insertColumn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4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13"/>
  <sheetViews>
    <sheetView showZeros="0" view="pageBreakPreview" zoomScaleNormal="70" workbookViewId="0">
      <pane xSplit="1" ySplit="5" topLeftCell="B6" activePane="bottomRight" state="frozen"/>
      <selection/>
      <selection pane="topRight"/>
      <selection pane="bottomLeft"/>
      <selection pane="bottomRight" activeCell="A10" sqref="A10:A12"/>
    </sheetView>
  </sheetViews>
  <sheetFormatPr defaultColWidth="9.14285714285714" defaultRowHeight="12"/>
  <cols>
    <col min="1" max="1" width="35.4285714285714" style="57" customWidth="1"/>
    <col min="2" max="2" width="24.1428571428571" style="57" customWidth="1"/>
    <col min="3" max="6" width="19.8571428571429" style="57" customWidth="1"/>
    <col min="7" max="7" width="19.8571428571429" style="58" customWidth="1"/>
    <col min="8" max="8" width="19.8571428571429" style="57" customWidth="1"/>
    <col min="9" max="10" width="19.8571428571429" style="58" customWidth="1"/>
    <col min="11" max="11" width="19.8571428571429" style="57" customWidth="1"/>
    <col min="12" max="16384" width="9.14285714285714" style="58"/>
  </cols>
  <sheetData>
    <row r="1" s="55" customFormat="1" customHeight="1" spans="1:11">
      <c r="A1" s="59"/>
      <c r="B1" s="59"/>
      <c r="C1" s="59"/>
      <c r="D1" s="59"/>
      <c r="E1" s="59"/>
      <c r="F1" s="59"/>
      <c r="H1" s="59"/>
      <c r="K1" s="68"/>
    </row>
    <row r="2" s="157" customFormat="1" ht="36" customHeight="1" spans="1:11">
      <c r="A2" s="60" t="s">
        <v>11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="56" customFormat="1" ht="24" customHeight="1" spans="1:11">
      <c r="A3" s="61" t="str">
        <f>"单位名称："&amp;封面!$A$2</f>
        <v>单位名称：南涧彝族自治县种子管理站</v>
      </c>
      <c r="B3" s="61"/>
      <c r="C3" s="62"/>
      <c r="D3" s="62"/>
      <c r="E3" s="62"/>
      <c r="F3" s="62"/>
      <c r="H3" s="62"/>
      <c r="K3" s="62"/>
    </row>
    <row r="4" ht="44.25" customHeight="1" spans="1:11">
      <c r="A4" s="63" t="s">
        <v>300</v>
      </c>
      <c r="B4" s="63" t="s">
        <v>202</v>
      </c>
      <c r="C4" s="63" t="s">
        <v>301</v>
      </c>
      <c r="D4" s="63" t="s">
        <v>302</v>
      </c>
      <c r="E4" s="63" t="s">
        <v>303</v>
      </c>
      <c r="F4" s="63" t="s">
        <v>304</v>
      </c>
      <c r="G4" s="64" t="s">
        <v>305</v>
      </c>
      <c r="H4" s="63" t="s">
        <v>306</v>
      </c>
      <c r="I4" s="64" t="s">
        <v>307</v>
      </c>
      <c r="J4" s="64" t="s">
        <v>308</v>
      </c>
      <c r="K4" s="63" t="s">
        <v>309</v>
      </c>
    </row>
    <row r="5" ht="25.5" customHeight="1" spans="1:11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  <c r="K5" s="63">
        <v>11</v>
      </c>
    </row>
    <row r="6" ht="30" customHeight="1" spans="1:11">
      <c r="A6" s="15" t="s">
        <v>0</v>
      </c>
      <c r="B6" s="158"/>
      <c r="C6" s="63"/>
      <c r="D6" s="63"/>
      <c r="E6" s="63"/>
      <c r="F6" s="63"/>
      <c r="G6" s="64"/>
      <c r="H6" s="63"/>
      <c r="I6" s="64"/>
      <c r="J6" s="64"/>
      <c r="K6" s="63"/>
    </row>
    <row r="7" ht="42.75" customHeight="1" spans="1:11">
      <c r="A7" s="159" t="s">
        <v>295</v>
      </c>
      <c r="B7" s="160" t="s">
        <v>294</v>
      </c>
      <c r="C7" s="160" t="s">
        <v>310</v>
      </c>
      <c r="D7" s="160" t="s">
        <v>311</v>
      </c>
      <c r="E7" s="160" t="s">
        <v>312</v>
      </c>
      <c r="F7" s="159" t="s">
        <v>313</v>
      </c>
      <c r="G7" s="161" t="s">
        <v>314</v>
      </c>
      <c r="H7" s="121" t="s">
        <v>185</v>
      </c>
      <c r="I7" s="161" t="s">
        <v>315</v>
      </c>
      <c r="J7" s="160" t="s">
        <v>316</v>
      </c>
      <c r="K7" s="159" t="s">
        <v>317</v>
      </c>
    </row>
    <row r="8" ht="30" customHeight="1" spans="1:11">
      <c r="A8" s="159" t="s">
        <v>295</v>
      </c>
      <c r="B8" s="160" t="s">
        <v>294</v>
      </c>
      <c r="C8" s="160" t="s">
        <v>310</v>
      </c>
      <c r="D8" s="160" t="s">
        <v>318</v>
      </c>
      <c r="E8" s="160" t="s">
        <v>319</v>
      </c>
      <c r="F8" s="159" t="s">
        <v>320</v>
      </c>
      <c r="G8" s="161" t="s">
        <v>314</v>
      </c>
      <c r="H8" s="121" t="s">
        <v>189</v>
      </c>
      <c r="I8" s="161" t="s">
        <v>321</v>
      </c>
      <c r="J8" s="160" t="s">
        <v>316</v>
      </c>
      <c r="K8" s="159" t="s">
        <v>320</v>
      </c>
    </row>
    <row r="9" ht="30" customHeight="1" spans="1:11">
      <c r="A9" s="159" t="s">
        <v>295</v>
      </c>
      <c r="B9" s="160" t="s">
        <v>294</v>
      </c>
      <c r="C9" s="160" t="s">
        <v>310</v>
      </c>
      <c r="D9" s="160" t="s">
        <v>322</v>
      </c>
      <c r="E9" s="160" t="s">
        <v>323</v>
      </c>
      <c r="F9" s="159" t="s">
        <v>324</v>
      </c>
      <c r="G9" s="161" t="s">
        <v>325</v>
      </c>
      <c r="H9" s="121" t="s">
        <v>326</v>
      </c>
      <c r="I9" s="161" t="s">
        <v>327</v>
      </c>
      <c r="J9" s="160" t="s">
        <v>316</v>
      </c>
      <c r="K9" s="159" t="s">
        <v>328</v>
      </c>
    </row>
    <row r="10" ht="30" customHeight="1" spans="1:11">
      <c r="A10" s="159" t="s">
        <v>299</v>
      </c>
      <c r="B10" s="160" t="s">
        <v>298</v>
      </c>
      <c r="C10" s="160" t="s">
        <v>329</v>
      </c>
      <c r="D10" s="160" t="s">
        <v>311</v>
      </c>
      <c r="E10" s="160" t="s">
        <v>312</v>
      </c>
      <c r="F10" s="159" t="s">
        <v>330</v>
      </c>
      <c r="G10" s="161" t="s">
        <v>314</v>
      </c>
      <c r="H10" s="121" t="s">
        <v>331</v>
      </c>
      <c r="I10" s="161" t="s">
        <v>332</v>
      </c>
      <c r="J10" s="160" t="s">
        <v>316</v>
      </c>
      <c r="K10" s="159" t="s">
        <v>333</v>
      </c>
    </row>
    <row r="11" ht="30" customHeight="1" spans="1:11">
      <c r="A11" s="159" t="s">
        <v>299</v>
      </c>
      <c r="B11" s="160" t="s">
        <v>298</v>
      </c>
      <c r="C11" s="160" t="s">
        <v>329</v>
      </c>
      <c r="D11" s="160" t="s">
        <v>318</v>
      </c>
      <c r="E11" s="160" t="s">
        <v>334</v>
      </c>
      <c r="F11" s="159" t="s">
        <v>335</v>
      </c>
      <c r="G11" s="161" t="s">
        <v>314</v>
      </c>
      <c r="H11" s="121" t="s">
        <v>179</v>
      </c>
      <c r="I11" s="161" t="s">
        <v>336</v>
      </c>
      <c r="J11" s="160" t="s">
        <v>316</v>
      </c>
      <c r="K11" s="159" t="s">
        <v>337</v>
      </c>
    </row>
    <row r="12" ht="30" customHeight="1" spans="1:11">
      <c r="A12" s="159" t="s">
        <v>299</v>
      </c>
      <c r="B12" s="160" t="s">
        <v>298</v>
      </c>
      <c r="C12" s="160" t="s">
        <v>329</v>
      </c>
      <c r="D12" s="160" t="s">
        <v>322</v>
      </c>
      <c r="E12" s="160" t="s">
        <v>323</v>
      </c>
      <c r="F12" s="159" t="s">
        <v>324</v>
      </c>
      <c r="G12" s="161" t="s">
        <v>325</v>
      </c>
      <c r="H12" s="121" t="s">
        <v>326</v>
      </c>
      <c r="I12" s="161" t="s">
        <v>327</v>
      </c>
      <c r="J12" s="160" t="s">
        <v>316</v>
      </c>
      <c r="K12" s="159" t="s">
        <v>338</v>
      </c>
    </row>
    <row r="13" ht="20.25" customHeight="1" spans="1:1">
      <c r="A13" s="27"/>
    </row>
  </sheetData>
  <sheetProtection formatCells="0" formatColumns="0" formatRows="0" insertRows="0" insertColumns="0" insertHyperlinks="0" deleteColumns="0" deleteRows="0" sort="0" autoFilter="0" pivotTables="0"/>
  <mergeCells count="8">
    <mergeCell ref="A2:K2"/>
    <mergeCell ref="A3:I3"/>
    <mergeCell ref="A7:A9"/>
    <mergeCell ref="A10:A12"/>
    <mergeCell ref="B7:B9"/>
    <mergeCell ref="B10:B12"/>
    <mergeCell ref="C7:C9"/>
    <mergeCell ref="C10:C12"/>
  </mergeCells>
  <printOptions horizontalCentered="1"/>
  <pageMargins left="0.393700787401575" right="0.393700787401575" top="0.511811023622047" bottom="0.511811023622047" header="0.31496062992126" footer="0.31496062992126"/>
  <pageSetup paperSize="9" scale="5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11"/>
  <sheetViews>
    <sheetView showZeros="0" view="pageBreakPreview" zoomScaleNormal="85" workbookViewId="0">
      <pane xSplit="1" ySplit="6" topLeftCell="B7" activePane="bottomRight" state="frozen"/>
      <selection/>
      <selection pane="topRight"/>
      <selection pane="bottomLeft"/>
      <selection pane="bottomRight" activeCell="A3" sqref="A3:C3"/>
    </sheetView>
  </sheetViews>
  <sheetFormatPr defaultColWidth="9.14285714285714" defaultRowHeight="14.25" customHeight="1"/>
  <cols>
    <col min="1" max="1" width="43.7142857142857" style="132" customWidth="1"/>
    <col min="2" max="2" width="14.5714285714286" style="132" customWidth="1"/>
    <col min="3" max="3" width="43.7142857142857" style="28" customWidth="1"/>
    <col min="4" max="10" width="14.5714285714286" style="28" customWidth="1"/>
    <col min="11" max="16384" width="9.14285714285714" style="28"/>
  </cols>
  <sheetData>
    <row r="1" s="71" customFormat="1" ht="12" customHeight="1" spans="1:10">
      <c r="A1" s="133"/>
      <c r="B1" s="133">
        <v>0</v>
      </c>
      <c r="C1" s="134">
        <v>1</v>
      </c>
      <c r="D1" s="134"/>
      <c r="E1" s="135"/>
      <c r="F1" s="135"/>
      <c r="G1" s="135"/>
      <c r="H1" s="135"/>
      <c r="I1" s="135"/>
      <c r="J1" s="135"/>
    </row>
    <row r="2" s="71" customFormat="1" ht="36" customHeight="1" spans="1:10">
      <c r="A2" s="72" t="s">
        <v>339</v>
      </c>
      <c r="B2" s="72"/>
      <c r="C2" s="72"/>
      <c r="D2" s="72"/>
      <c r="E2" s="72"/>
      <c r="F2" s="72"/>
      <c r="G2" s="72"/>
      <c r="H2" s="72"/>
      <c r="I2" s="72"/>
      <c r="J2" s="72"/>
    </row>
    <row r="3" s="88" customFormat="1" ht="24" customHeight="1" spans="1:10">
      <c r="A3" s="136" t="str">
        <f>"单位名称："&amp;封面!$A$2</f>
        <v>单位名称：南涧彝族自治县种子管理站</v>
      </c>
      <c r="B3" s="136"/>
      <c r="C3" s="136"/>
      <c r="D3" s="136"/>
      <c r="E3" s="137"/>
      <c r="F3" s="138"/>
      <c r="G3" s="139"/>
      <c r="H3" s="137"/>
      <c r="I3" s="138"/>
      <c r="J3" s="139" t="s">
        <v>20</v>
      </c>
    </row>
    <row r="4" ht="19.5" customHeight="1" spans="1:10">
      <c r="A4" s="140" t="s">
        <v>201</v>
      </c>
      <c r="B4" s="141" t="s">
        <v>173</v>
      </c>
      <c r="C4" s="142"/>
      <c r="D4" s="143" t="s">
        <v>75</v>
      </c>
      <c r="E4" s="64" t="s">
        <v>174</v>
      </c>
      <c r="F4" s="64"/>
      <c r="G4" s="64"/>
      <c r="H4" s="64" t="s">
        <v>175</v>
      </c>
      <c r="I4" s="64"/>
      <c r="J4" s="64"/>
    </row>
    <row r="5" ht="18.75" customHeight="1" spans="1:10">
      <c r="A5" s="140"/>
      <c r="B5" s="140" t="s">
        <v>94</v>
      </c>
      <c r="C5" s="64" t="s">
        <v>95</v>
      </c>
      <c r="D5" s="144"/>
      <c r="E5" s="64" t="s">
        <v>77</v>
      </c>
      <c r="F5" s="64" t="s">
        <v>99</v>
      </c>
      <c r="G5" s="64" t="s">
        <v>100</v>
      </c>
      <c r="H5" s="64" t="s">
        <v>77</v>
      </c>
      <c r="I5" s="64" t="s">
        <v>99</v>
      </c>
      <c r="J5" s="64" t="s">
        <v>100</v>
      </c>
    </row>
    <row r="6" ht="18.75" customHeight="1" spans="1:10">
      <c r="A6" s="145" t="s">
        <v>178</v>
      </c>
      <c r="B6" s="145" t="s">
        <v>179</v>
      </c>
      <c r="C6" s="145" t="s">
        <v>214</v>
      </c>
      <c r="D6" s="145" t="s">
        <v>181</v>
      </c>
      <c r="E6" s="145" t="s">
        <v>182</v>
      </c>
      <c r="F6" s="145" t="s">
        <v>183</v>
      </c>
      <c r="G6" s="145" t="s">
        <v>184</v>
      </c>
      <c r="H6" s="145" t="s">
        <v>340</v>
      </c>
      <c r="I6" s="145" t="s">
        <v>341</v>
      </c>
      <c r="J6" s="145" t="s">
        <v>219</v>
      </c>
    </row>
    <row r="7" ht="18.75" customHeight="1" spans="1:10">
      <c r="A7" s="146" t="s">
        <v>199</v>
      </c>
      <c r="B7" s="147"/>
      <c r="C7" s="118"/>
      <c r="D7" s="118"/>
      <c r="E7" s="148"/>
      <c r="F7" s="148"/>
      <c r="G7" s="148"/>
      <c r="H7" s="148"/>
      <c r="I7" s="148"/>
      <c r="J7" s="148"/>
    </row>
    <row r="8" ht="18.75" customHeight="1" spans="1:10">
      <c r="A8" s="20"/>
      <c r="B8" s="147"/>
      <c r="C8" s="118"/>
      <c r="D8" s="118"/>
      <c r="E8" s="148"/>
      <c r="F8" s="148"/>
      <c r="G8" s="148"/>
      <c r="H8" s="148"/>
      <c r="I8" s="148"/>
      <c r="J8" s="148"/>
    </row>
    <row r="9" ht="18.75" customHeight="1" spans="1:10">
      <c r="A9" s="50"/>
      <c r="B9" s="50"/>
      <c r="C9" s="149"/>
      <c r="D9" s="149"/>
      <c r="E9" s="150"/>
      <c r="F9" s="151"/>
      <c r="G9" s="151"/>
      <c r="H9" s="150"/>
      <c r="I9" s="151"/>
      <c r="J9" s="151"/>
    </row>
    <row r="10" ht="18.75" customHeight="1" spans="1:10">
      <c r="A10" s="152" t="s">
        <v>138</v>
      </c>
      <c r="B10" s="153"/>
      <c r="C10" s="154"/>
      <c r="D10" s="154"/>
      <c r="E10" s="155" t="s">
        <v>92</v>
      </c>
      <c r="F10" s="156" t="s">
        <v>92</v>
      </c>
      <c r="G10" s="156" t="s">
        <v>92</v>
      </c>
      <c r="H10" s="155" t="s">
        <v>92</v>
      </c>
      <c r="I10" s="156" t="s">
        <v>92</v>
      </c>
      <c r="J10" s="156" t="s">
        <v>92</v>
      </c>
    </row>
    <row r="11" ht="21" customHeight="1" spans="1:2">
      <c r="A11" s="36" t="s">
        <v>200</v>
      </c>
      <c r="B11" s="27"/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A3:C3"/>
    <mergeCell ref="B4:C4"/>
    <mergeCell ref="E4:G4"/>
    <mergeCell ref="H4:J4"/>
    <mergeCell ref="A10:C10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12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A9" sqref="A9"/>
    </sheetView>
  </sheetViews>
  <sheetFormatPr defaultColWidth="9.14285714285714" defaultRowHeight="14.25" customHeight="1"/>
  <cols>
    <col min="1" max="1" width="39.1428571428571" style="28" customWidth="1"/>
    <col min="2" max="2" width="21.7142857142857" style="28" customWidth="1"/>
    <col min="3" max="3" width="28" style="28" customWidth="1"/>
    <col min="4" max="5" width="9.57142857142857" style="28" customWidth="1"/>
    <col min="6" max="9" width="11.8571428571429" style="28" customWidth="1"/>
    <col min="10" max="13" width="9.57142857142857" style="28" customWidth="1"/>
    <col min="14" max="14" width="9.57142857142857" style="58" customWidth="1"/>
    <col min="15" max="15" width="9.57142857142857" style="28" customWidth="1"/>
    <col min="16" max="24" width="9.57142857142857" style="58" customWidth="1"/>
    <col min="25" max="16384" width="9.14285714285714" style="58"/>
  </cols>
  <sheetData>
    <row r="1" s="55" customFormat="1" ht="13.5" customHeight="1" spans="1:15">
      <c r="A1" s="69"/>
      <c r="B1" s="69"/>
      <c r="C1" s="69"/>
      <c r="D1" s="69"/>
      <c r="E1" s="69"/>
      <c r="F1" s="69"/>
      <c r="G1" s="69"/>
      <c r="H1" s="69"/>
      <c r="I1" s="69"/>
      <c r="J1" s="71"/>
      <c r="K1" s="71"/>
      <c r="L1" s="71"/>
      <c r="M1" s="71"/>
      <c r="N1" s="68"/>
      <c r="O1" s="68"/>
    </row>
    <row r="2" s="116" customFormat="1" ht="45" customHeight="1" spans="1:24">
      <c r="A2" s="72" t="s">
        <v>13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</row>
    <row r="3" s="56" customFormat="1" ht="26.1" customHeight="1" spans="1:24">
      <c r="A3" s="95" t="str">
        <f>"单位名称："&amp;封面!$A$2</f>
        <v>单位名称：南涧彝族自治县种子管理站</v>
      </c>
      <c r="B3" s="96"/>
      <c r="C3" s="96"/>
      <c r="D3" s="96"/>
      <c r="E3" s="96"/>
      <c r="F3" s="96"/>
      <c r="G3" s="96"/>
      <c r="H3" s="96"/>
      <c r="I3" s="96"/>
      <c r="J3" s="88"/>
      <c r="K3" s="88"/>
      <c r="L3" s="88"/>
      <c r="M3" s="88"/>
      <c r="Q3" s="130"/>
      <c r="W3" s="131" t="s">
        <v>20</v>
      </c>
      <c r="X3" s="131"/>
    </row>
    <row r="4" ht="15.75" customHeight="1" spans="1:24">
      <c r="A4" s="63" t="s">
        <v>300</v>
      </c>
      <c r="B4" s="63" t="s">
        <v>342</v>
      </c>
      <c r="C4" s="63" t="s">
        <v>343</v>
      </c>
      <c r="D4" s="63" t="s">
        <v>344</v>
      </c>
      <c r="E4" s="63" t="s">
        <v>345</v>
      </c>
      <c r="F4" s="63" t="s">
        <v>346</v>
      </c>
      <c r="G4" s="97" t="s">
        <v>75</v>
      </c>
      <c r="H4" s="98" t="s">
        <v>76</v>
      </c>
      <c r="I4" s="109"/>
      <c r="J4" s="109"/>
      <c r="K4" s="109"/>
      <c r="L4" s="109"/>
      <c r="M4" s="109"/>
      <c r="N4" s="109"/>
      <c r="O4" s="109"/>
      <c r="P4" s="109"/>
      <c r="Q4" s="109"/>
      <c r="R4" s="115"/>
      <c r="S4" s="98" t="s">
        <v>63</v>
      </c>
      <c r="T4" s="109"/>
      <c r="U4" s="109"/>
      <c r="V4" s="109"/>
      <c r="W4" s="109"/>
      <c r="X4" s="115"/>
    </row>
    <row r="5" ht="17.25" customHeight="1" spans="1:24">
      <c r="A5" s="63"/>
      <c r="B5" s="63"/>
      <c r="C5" s="63"/>
      <c r="D5" s="63"/>
      <c r="E5" s="63"/>
      <c r="F5" s="63"/>
      <c r="G5" s="99"/>
      <c r="H5" s="97" t="s">
        <v>77</v>
      </c>
      <c r="I5" s="110" t="s">
        <v>78</v>
      </c>
      <c r="J5" s="63" t="s">
        <v>79</v>
      </c>
      <c r="K5" s="63" t="s">
        <v>80</v>
      </c>
      <c r="L5" s="63" t="s">
        <v>81</v>
      </c>
      <c r="M5" s="63" t="s">
        <v>82</v>
      </c>
      <c r="N5" s="63"/>
      <c r="O5" s="63"/>
      <c r="P5" s="63"/>
      <c r="Q5" s="63"/>
      <c r="R5" s="63"/>
      <c r="S5" s="97" t="s">
        <v>77</v>
      </c>
      <c r="T5" s="97" t="s">
        <v>78</v>
      </c>
      <c r="U5" s="97" t="s">
        <v>79</v>
      </c>
      <c r="V5" s="97" t="s">
        <v>80</v>
      </c>
      <c r="W5" s="97" t="s">
        <v>81</v>
      </c>
      <c r="X5" s="97" t="s">
        <v>82</v>
      </c>
    </row>
    <row r="6" ht="42.75" customHeight="1" spans="1:24">
      <c r="A6" s="63"/>
      <c r="B6" s="63"/>
      <c r="C6" s="63"/>
      <c r="D6" s="63"/>
      <c r="E6" s="63"/>
      <c r="F6" s="63"/>
      <c r="G6" s="100"/>
      <c r="H6" s="100"/>
      <c r="I6" s="111"/>
      <c r="J6" s="63"/>
      <c r="K6" s="63"/>
      <c r="L6" s="63"/>
      <c r="M6" s="63" t="s">
        <v>77</v>
      </c>
      <c r="N6" s="63" t="s">
        <v>83</v>
      </c>
      <c r="O6" s="63" t="s">
        <v>84</v>
      </c>
      <c r="P6" s="63" t="s">
        <v>85</v>
      </c>
      <c r="Q6" s="63" t="s">
        <v>86</v>
      </c>
      <c r="R6" s="63" t="s">
        <v>87</v>
      </c>
      <c r="S6" s="100"/>
      <c r="T6" s="100"/>
      <c r="U6" s="100"/>
      <c r="V6" s="100"/>
      <c r="W6" s="100"/>
      <c r="X6" s="100"/>
    </row>
    <row r="7" ht="24" customHeight="1" spans="1:24">
      <c r="A7" s="117">
        <v>1</v>
      </c>
      <c r="B7" s="117">
        <v>2</v>
      </c>
      <c r="C7" s="117">
        <v>3</v>
      </c>
      <c r="D7" s="117">
        <v>4</v>
      </c>
      <c r="E7" s="117">
        <v>5</v>
      </c>
      <c r="F7" s="117">
        <v>6</v>
      </c>
      <c r="G7" s="117" t="s">
        <v>347</v>
      </c>
      <c r="H7" s="117" t="s">
        <v>348</v>
      </c>
      <c r="I7" s="117">
        <v>9</v>
      </c>
      <c r="J7" s="117">
        <v>10</v>
      </c>
      <c r="K7" s="117">
        <v>11</v>
      </c>
      <c r="L7" s="117">
        <v>12</v>
      </c>
      <c r="M7" s="117" t="s">
        <v>349</v>
      </c>
      <c r="N7" s="117">
        <v>14</v>
      </c>
      <c r="O7" s="117">
        <v>15</v>
      </c>
      <c r="P7" s="117">
        <v>16</v>
      </c>
      <c r="Q7" s="117">
        <v>17</v>
      </c>
      <c r="R7" s="117">
        <v>18</v>
      </c>
      <c r="S7" s="117" t="s">
        <v>225</v>
      </c>
      <c r="T7" s="117">
        <v>20</v>
      </c>
      <c r="U7" s="117">
        <v>21</v>
      </c>
      <c r="V7" s="117">
        <v>22</v>
      </c>
      <c r="W7" s="117">
        <v>23</v>
      </c>
      <c r="X7" s="117">
        <v>24</v>
      </c>
    </row>
    <row r="8" ht="21" customHeight="1" spans="1:24">
      <c r="A8" s="15" t="s">
        <v>0</v>
      </c>
      <c r="B8" s="50"/>
      <c r="C8" s="50"/>
      <c r="D8" s="50"/>
      <c r="E8" s="118"/>
      <c r="F8" s="17">
        <v>2700</v>
      </c>
      <c r="G8" s="17">
        <v>2700</v>
      </c>
      <c r="H8" s="17">
        <v>2700</v>
      </c>
      <c r="I8" s="17">
        <v>2700</v>
      </c>
      <c r="J8" s="124" t="s">
        <v>92</v>
      </c>
      <c r="K8" s="124" t="s">
        <v>92</v>
      </c>
      <c r="L8" s="124" t="s">
        <v>92</v>
      </c>
      <c r="M8" s="124"/>
      <c r="N8" s="124" t="s">
        <v>92</v>
      </c>
      <c r="O8" s="124" t="s">
        <v>92</v>
      </c>
      <c r="P8" s="124" t="s">
        <v>92</v>
      </c>
      <c r="Q8" s="124" t="s">
        <v>92</v>
      </c>
      <c r="R8" s="124" t="s">
        <v>92</v>
      </c>
      <c r="S8" s="124" t="s">
        <v>92</v>
      </c>
      <c r="T8" s="124" t="s">
        <v>92</v>
      </c>
      <c r="U8" s="124" t="s">
        <v>92</v>
      </c>
      <c r="V8" s="124"/>
      <c r="W8" s="124" t="s">
        <v>92</v>
      </c>
      <c r="X8" s="124" t="s">
        <v>92</v>
      </c>
    </row>
    <row r="9" ht="21" customHeight="1" spans="1:24">
      <c r="A9" s="119" t="s">
        <v>259</v>
      </c>
      <c r="B9" s="119" t="s">
        <v>350</v>
      </c>
      <c r="C9" s="119" t="s">
        <v>351</v>
      </c>
      <c r="D9" s="120" t="s">
        <v>352</v>
      </c>
      <c r="E9" s="121">
        <v>1</v>
      </c>
      <c r="F9" s="122">
        <v>2700</v>
      </c>
      <c r="G9" s="122">
        <v>2700</v>
      </c>
      <c r="H9" s="122">
        <v>2700</v>
      </c>
      <c r="I9" s="122">
        <v>2700</v>
      </c>
      <c r="J9" s="124" t="s">
        <v>92</v>
      </c>
      <c r="K9" s="124" t="s">
        <v>92</v>
      </c>
      <c r="L9" s="124" t="s">
        <v>92</v>
      </c>
      <c r="M9" s="124"/>
      <c r="N9" s="124" t="s">
        <v>92</v>
      </c>
      <c r="O9" s="124" t="s">
        <v>92</v>
      </c>
      <c r="P9" s="124" t="s">
        <v>92</v>
      </c>
      <c r="Q9" s="124" t="s">
        <v>92</v>
      </c>
      <c r="R9" s="124" t="s">
        <v>92</v>
      </c>
      <c r="S9" s="124" t="s">
        <v>92</v>
      </c>
      <c r="T9" s="124" t="s">
        <v>92</v>
      </c>
      <c r="U9" s="124" t="s">
        <v>92</v>
      </c>
      <c r="V9" s="124"/>
      <c r="W9" s="124" t="s">
        <v>92</v>
      </c>
      <c r="X9" s="124" t="s">
        <v>92</v>
      </c>
    </row>
    <row r="10" ht="21" customHeight="1" spans="1:24">
      <c r="A10" s="50"/>
      <c r="B10" s="50"/>
      <c r="C10" s="50"/>
      <c r="D10" s="50"/>
      <c r="E10" s="118"/>
      <c r="F10" s="123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</row>
    <row r="11" ht="21" customHeight="1" spans="1:24">
      <c r="A11" s="125" t="s">
        <v>138</v>
      </c>
      <c r="B11" s="126"/>
      <c r="C11" s="126"/>
      <c r="D11" s="126"/>
      <c r="E11" s="127"/>
      <c r="F11" s="17">
        <v>2700</v>
      </c>
      <c r="G11" s="17">
        <v>2700</v>
      </c>
      <c r="H11" s="17">
        <v>2700</v>
      </c>
      <c r="I11" s="17">
        <v>2700</v>
      </c>
      <c r="J11" s="129" t="s">
        <v>92</v>
      </c>
      <c r="K11" s="129" t="s">
        <v>92</v>
      </c>
      <c r="L11" s="129" t="s">
        <v>92</v>
      </c>
      <c r="M11" s="129"/>
      <c r="N11" s="129" t="s">
        <v>92</v>
      </c>
      <c r="O11" s="129" t="s">
        <v>92</v>
      </c>
      <c r="P11" s="129" t="s">
        <v>92</v>
      </c>
      <c r="Q11" s="129" t="s">
        <v>92</v>
      </c>
      <c r="R11" s="129" t="s">
        <v>92</v>
      </c>
      <c r="S11" s="129" t="s">
        <v>92</v>
      </c>
      <c r="T11" s="129" t="s">
        <v>92</v>
      </c>
      <c r="U11" s="129" t="s">
        <v>92</v>
      </c>
      <c r="V11" s="129"/>
      <c r="W11" s="129" t="s">
        <v>92</v>
      </c>
      <c r="X11" s="129" t="s">
        <v>92</v>
      </c>
    </row>
    <row r="12" ht="24.75" customHeight="1" spans="1:2">
      <c r="A12" s="36"/>
      <c r="B12" s="128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F3"/>
    <mergeCell ref="W3:X3"/>
    <mergeCell ref="H4:R4"/>
    <mergeCell ref="S4:X4"/>
    <mergeCell ref="M5:R5"/>
    <mergeCell ref="A11:E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12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A10" sqref="$A10:$XFD11"/>
    </sheetView>
  </sheetViews>
  <sheetFormatPr defaultColWidth="8.71428571428571" defaultRowHeight="14.25" customHeight="1"/>
  <cols>
    <col min="1" max="1" width="29.5714285714286" style="92" customWidth="1"/>
    <col min="2" max="6" width="20.7142857142857" style="92" customWidth="1"/>
    <col min="7" max="10" width="10.1428571428571" style="28" customWidth="1"/>
    <col min="11" max="11" width="10.1428571428571" style="58" customWidth="1"/>
    <col min="12" max="22" width="10.1428571428571" style="28" customWidth="1"/>
    <col min="23" max="23" width="10.1428571428571" style="58" customWidth="1"/>
    <col min="24" max="24" width="10.1428571428571" style="28" customWidth="1"/>
    <col min="25" max="16384" width="8.71428571428571" style="58"/>
  </cols>
  <sheetData>
    <row r="1" s="55" customFormat="1" ht="13.5" customHeight="1" spans="1:24">
      <c r="A1" s="69"/>
      <c r="B1" s="69"/>
      <c r="C1" s="69"/>
      <c r="D1" s="69"/>
      <c r="E1" s="69"/>
      <c r="F1" s="69"/>
      <c r="G1" s="93"/>
      <c r="H1" s="93"/>
      <c r="I1" s="93"/>
      <c r="J1" s="93"/>
      <c r="K1" s="106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13"/>
      <c r="X1" s="113"/>
    </row>
    <row r="2" s="91" customFormat="1" ht="45" customHeight="1" spans="1:24">
      <c r="A2" s="94" t="s">
        <v>14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</row>
    <row r="3" s="56" customFormat="1" ht="26.1" customHeight="1" spans="1:24">
      <c r="A3" s="95" t="str">
        <f>"单位名称："&amp;封面!$A$2</f>
        <v>单位名称：南涧彝族自治县种子管理站</v>
      </c>
      <c r="B3" s="96"/>
      <c r="C3" s="96"/>
      <c r="D3" s="96"/>
      <c r="E3" s="96"/>
      <c r="F3" s="96"/>
      <c r="G3" s="74"/>
      <c r="H3" s="74"/>
      <c r="I3" s="74"/>
      <c r="J3" s="74"/>
      <c r="K3" s="108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114" t="s">
        <v>20</v>
      </c>
      <c r="X3" s="114"/>
    </row>
    <row r="4" ht="15.75" customHeight="1" spans="1:24">
      <c r="A4" s="63" t="s">
        <v>300</v>
      </c>
      <c r="B4" s="63" t="s">
        <v>353</v>
      </c>
      <c r="C4" s="63" t="s">
        <v>354</v>
      </c>
      <c r="D4" s="63" t="s">
        <v>355</v>
      </c>
      <c r="E4" s="63" t="s">
        <v>356</v>
      </c>
      <c r="F4" s="63" t="s">
        <v>357</v>
      </c>
      <c r="G4" s="97" t="s">
        <v>75</v>
      </c>
      <c r="H4" s="98" t="s">
        <v>76</v>
      </c>
      <c r="I4" s="109"/>
      <c r="J4" s="109"/>
      <c r="K4" s="109"/>
      <c r="L4" s="109"/>
      <c r="M4" s="109"/>
      <c r="N4" s="109"/>
      <c r="O4" s="109"/>
      <c r="P4" s="109"/>
      <c r="Q4" s="109"/>
      <c r="R4" s="115"/>
      <c r="S4" s="98" t="s">
        <v>63</v>
      </c>
      <c r="T4" s="109"/>
      <c r="U4" s="109"/>
      <c r="V4" s="109"/>
      <c r="W4" s="109"/>
      <c r="X4" s="115"/>
    </row>
    <row r="5" ht="17.25" customHeight="1" spans="1:24">
      <c r="A5" s="63"/>
      <c r="B5" s="63"/>
      <c r="C5" s="63"/>
      <c r="D5" s="63"/>
      <c r="E5" s="63"/>
      <c r="F5" s="63"/>
      <c r="G5" s="99"/>
      <c r="H5" s="97" t="s">
        <v>77</v>
      </c>
      <c r="I5" s="110" t="s">
        <v>78</v>
      </c>
      <c r="J5" s="63" t="s">
        <v>79</v>
      </c>
      <c r="K5" s="63" t="s">
        <v>80</v>
      </c>
      <c r="L5" s="63" t="s">
        <v>81</v>
      </c>
      <c r="M5" s="63" t="s">
        <v>82</v>
      </c>
      <c r="N5" s="63"/>
      <c r="O5" s="63"/>
      <c r="P5" s="63"/>
      <c r="Q5" s="63"/>
      <c r="R5" s="63"/>
      <c r="S5" s="97" t="s">
        <v>77</v>
      </c>
      <c r="T5" s="97" t="s">
        <v>78</v>
      </c>
      <c r="U5" s="97" t="s">
        <v>79</v>
      </c>
      <c r="V5" s="97" t="s">
        <v>80</v>
      </c>
      <c r="W5" s="97" t="s">
        <v>81</v>
      </c>
      <c r="X5" s="97" t="s">
        <v>82</v>
      </c>
    </row>
    <row r="6" ht="30" customHeight="1" spans="1:24">
      <c r="A6" s="63"/>
      <c r="B6" s="63"/>
      <c r="C6" s="63"/>
      <c r="D6" s="63"/>
      <c r="E6" s="63"/>
      <c r="F6" s="63"/>
      <c r="G6" s="100"/>
      <c r="H6" s="100"/>
      <c r="I6" s="111"/>
      <c r="J6" s="63"/>
      <c r="K6" s="63"/>
      <c r="L6" s="63"/>
      <c r="M6" s="63" t="s">
        <v>77</v>
      </c>
      <c r="N6" s="63" t="s">
        <v>83</v>
      </c>
      <c r="O6" s="63" t="s">
        <v>84</v>
      </c>
      <c r="P6" s="63" t="s">
        <v>85</v>
      </c>
      <c r="Q6" s="63" t="s">
        <v>86</v>
      </c>
      <c r="R6" s="63" t="s">
        <v>87</v>
      </c>
      <c r="S6" s="100"/>
      <c r="T6" s="100"/>
      <c r="U6" s="100"/>
      <c r="V6" s="100"/>
      <c r="W6" s="100"/>
      <c r="X6" s="100"/>
    </row>
    <row r="7" ht="23.25" customHeight="1" spans="1:24">
      <c r="A7" s="101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1" t="s">
        <v>347</v>
      </c>
      <c r="H7" s="101" t="s">
        <v>348</v>
      </c>
      <c r="I7" s="101">
        <v>9</v>
      </c>
      <c r="J7" s="101">
        <v>10</v>
      </c>
      <c r="K7" s="101">
        <v>11</v>
      </c>
      <c r="L7" s="101">
        <v>12</v>
      </c>
      <c r="M7" s="101" t="s">
        <v>349</v>
      </c>
      <c r="N7" s="101">
        <v>14</v>
      </c>
      <c r="O7" s="101">
        <v>15</v>
      </c>
      <c r="P7" s="101">
        <v>16</v>
      </c>
      <c r="Q7" s="101">
        <v>17</v>
      </c>
      <c r="R7" s="101">
        <v>18</v>
      </c>
      <c r="S7" s="101" t="s">
        <v>225</v>
      </c>
      <c r="T7" s="101">
        <v>20</v>
      </c>
      <c r="U7" s="101">
        <v>21</v>
      </c>
      <c r="V7" s="101">
        <v>22</v>
      </c>
      <c r="W7" s="101">
        <v>23</v>
      </c>
      <c r="X7" s="101">
        <v>24</v>
      </c>
    </row>
    <row r="8" ht="22.5" customHeight="1" spans="1:24">
      <c r="A8" s="46" t="s">
        <v>199</v>
      </c>
      <c r="B8" s="102"/>
      <c r="C8" s="102"/>
      <c r="D8" s="102"/>
      <c r="E8" s="102"/>
      <c r="F8" s="102"/>
      <c r="G8" s="86" t="s">
        <v>92</v>
      </c>
      <c r="H8" s="86" t="s">
        <v>92</v>
      </c>
      <c r="I8" s="86" t="s">
        <v>92</v>
      </c>
      <c r="J8" s="86" t="s">
        <v>92</v>
      </c>
      <c r="K8" s="86" t="s">
        <v>92</v>
      </c>
      <c r="L8" s="86" t="s">
        <v>92</v>
      </c>
      <c r="M8" s="86" t="s">
        <v>92</v>
      </c>
      <c r="N8" s="86" t="s">
        <v>92</v>
      </c>
      <c r="O8" s="86"/>
      <c r="P8" s="86"/>
      <c r="Q8" s="86"/>
      <c r="R8" s="86"/>
      <c r="S8" s="86"/>
      <c r="T8" s="86"/>
      <c r="U8" s="86"/>
      <c r="V8" s="86"/>
      <c r="W8" s="86" t="s">
        <v>92</v>
      </c>
      <c r="X8" s="86" t="s">
        <v>92</v>
      </c>
    </row>
    <row r="9" ht="22.5" customHeight="1" spans="1:24">
      <c r="A9" s="50"/>
      <c r="B9" s="102"/>
      <c r="C9" s="102"/>
      <c r="D9" s="102"/>
      <c r="E9" s="102"/>
      <c r="F9" s="102"/>
      <c r="G9" s="86" t="s">
        <v>92</v>
      </c>
      <c r="H9" s="86" t="s">
        <v>92</v>
      </c>
      <c r="I9" s="86" t="s">
        <v>92</v>
      </c>
      <c r="J9" s="86" t="s">
        <v>92</v>
      </c>
      <c r="K9" s="86" t="s">
        <v>92</v>
      </c>
      <c r="L9" s="86" t="s">
        <v>92</v>
      </c>
      <c r="M9" s="86" t="s">
        <v>92</v>
      </c>
      <c r="N9" s="86" t="s">
        <v>92</v>
      </c>
      <c r="O9" s="86"/>
      <c r="P9" s="86"/>
      <c r="Q9" s="86"/>
      <c r="R9" s="86"/>
      <c r="S9" s="86"/>
      <c r="T9" s="86"/>
      <c r="U9" s="86"/>
      <c r="V9" s="86"/>
      <c r="W9" s="86" t="s">
        <v>92</v>
      </c>
      <c r="X9" s="86" t="s">
        <v>92</v>
      </c>
    </row>
    <row r="10" ht="22.5" customHeight="1" spans="1:24">
      <c r="A10" s="102"/>
      <c r="B10" s="50"/>
      <c r="C10" s="50"/>
      <c r="D10" s="50"/>
      <c r="E10" s="50"/>
      <c r="F10" s="50"/>
      <c r="G10" s="86" t="s">
        <v>92</v>
      </c>
      <c r="H10" s="86" t="s">
        <v>92</v>
      </c>
      <c r="I10" s="86" t="s">
        <v>92</v>
      </c>
      <c r="J10" s="86" t="s">
        <v>92</v>
      </c>
      <c r="K10" s="86" t="s">
        <v>92</v>
      </c>
      <c r="L10" s="86" t="s">
        <v>92</v>
      </c>
      <c r="M10" s="86" t="s">
        <v>92</v>
      </c>
      <c r="N10" s="86" t="s">
        <v>92</v>
      </c>
      <c r="O10" s="86"/>
      <c r="P10" s="86"/>
      <c r="Q10" s="86"/>
      <c r="R10" s="86"/>
      <c r="S10" s="86"/>
      <c r="T10" s="86"/>
      <c r="U10" s="86"/>
      <c r="V10" s="86"/>
      <c r="W10" s="86" t="s">
        <v>92</v>
      </c>
      <c r="X10" s="86" t="s">
        <v>92</v>
      </c>
    </row>
    <row r="11" ht="22.5" customHeight="1" spans="1:24">
      <c r="A11" s="103" t="s">
        <v>138</v>
      </c>
      <c r="B11" s="103"/>
      <c r="C11" s="103"/>
      <c r="D11" s="103"/>
      <c r="E11" s="103"/>
      <c r="F11" s="103"/>
      <c r="G11" s="104"/>
      <c r="H11" s="104"/>
      <c r="I11" s="104"/>
      <c r="J11" s="104"/>
      <c r="K11" s="112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12"/>
      <c r="X11" s="104"/>
    </row>
    <row r="12" ht="22.5" customHeight="1" spans="1:2">
      <c r="A12" s="36" t="s">
        <v>200</v>
      </c>
      <c r="B12" s="105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11:F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P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.14285714285714" defaultRowHeight="14.25" customHeight="1"/>
  <cols>
    <col min="1" max="1" width="37.7142857142857" style="28" customWidth="1"/>
    <col min="2" max="2" width="29.2857142857143" style="28" customWidth="1"/>
    <col min="3" max="6" width="13.4285714285714" style="28" customWidth="1"/>
    <col min="7" max="7" width="11.2857142857143" style="28" customWidth="1"/>
    <col min="8" max="16" width="10.2857142857143" style="28" customWidth="1"/>
    <col min="17" max="16384" width="9.14285714285714" style="58"/>
  </cols>
  <sheetData>
    <row r="1" s="55" customFormat="1" ht="13.5" customHeight="1" spans="1:16">
      <c r="A1" s="69"/>
      <c r="B1" s="69"/>
      <c r="C1" s="69"/>
      <c r="D1" s="69"/>
      <c r="E1" s="70"/>
      <c r="F1" s="70"/>
      <c r="G1" s="70"/>
      <c r="H1" s="71"/>
      <c r="I1" s="71"/>
      <c r="J1" s="71"/>
      <c r="K1" s="71"/>
      <c r="L1" s="71"/>
      <c r="M1" s="71"/>
      <c r="N1" s="71"/>
      <c r="O1" s="71"/>
      <c r="P1" s="71"/>
    </row>
    <row r="2" s="55" customFormat="1" ht="35.1" customHeight="1" spans="1:16">
      <c r="A2" s="72" t="s">
        <v>15</v>
      </c>
      <c r="B2" s="72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="56" customFormat="1" ht="24" customHeight="1" spans="1:16">
      <c r="A3" s="73" t="str">
        <f>"单位名称："&amp;封面!$A$2</f>
        <v>单位名称：南涧彝族自治县种子管理站</v>
      </c>
      <c r="B3" s="73"/>
      <c r="C3" s="74"/>
      <c r="D3" s="74"/>
      <c r="E3" s="74"/>
      <c r="F3" s="75"/>
      <c r="G3" s="75"/>
      <c r="H3" s="76"/>
      <c r="I3" s="76"/>
      <c r="J3" s="76"/>
      <c r="K3" s="76"/>
      <c r="L3" s="76"/>
      <c r="M3" s="88"/>
      <c r="N3" s="88"/>
      <c r="O3" s="89" t="s">
        <v>20</v>
      </c>
      <c r="P3" s="89"/>
    </row>
    <row r="4" ht="19.5" customHeight="1" spans="1:16">
      <c r="A4" s="64" t="s">
        <v>300</v>
      </c>
      <c r="B4" s="77" t="s">
        <v>173</v>
      </c>
      <c r="C4" s="64" t="s">
        <v>358</v>
      </c>
      <c r="D4" s="64"/>
      <c r="E4" s="64"/>
      <c r="F4" s="64"/>
      <c r="G4" s="78" t="s">
        <v>359</v>
      </c>
      <c r="H4" s="79"/>
      <c r="I4" s="79"/>
      <c r="J4" s="79"/>
      <c r="K4" s="79"/>
      <c r="L4" s="79"/>
      <c r="M4" s="79"/>
      <c r="N4" s="79"/>
      <c r="O4" s="79"/>
      <c r="P4" s="79"/>
    </row>
    <row r="5" ht="40.5" customHeight="1" spans="1:16">
      <c r="A5" s="64"/>
      <c r="B5" s="80"/>
      <c r="C5" s="64" t="s">
        <v>75</v>
      </c>
      <c r="D5" s="63" t="s">
        <v>78</v>
      </c>
      <c r="E5" s="63" t="s">
        <v>79</v>
      </c>
      <c r="F5" s="63" t="s">
        <v>80</v>
      </c>
      <c r="G5" s="63" t="s">
        <v>75</v>
      </c>
      <c r="H5" s="81" t="s">
        <v>360</v>
      </c>
      <c r="I5" s="81" t="s">
        <v>361</v>
      </c>
      <c r="J5" s="81" t="s">
        <v>362</v>
      </c>
      <c r="K5" s="81" t="s">
        <v>363</v>
      </c>
      <c r="L5" s="81" t="s">
        <v>364</v>
      </c>
      <c r="M5" s="81" t="s">
        <v>365</v>
      </c>
      <c r="N5" s="81" t="s">
        <v>366</v>
      </c>
      <c r="O5" s="81" t="s">
        <v>367</v>
      </c>
      <c r="P5" s="90"/>
    </row>
    <row r="6" ht="19.5" customHeight="1" spans="1:16">
      <c r="A6" s="82">
        <v>1</v>
      </c>
      <c r="B6" s="82">
        <v>2</v>
      </c>
      <c r="C6" s="82" t="s">
        <v>368</v>
      </c>
      <c r="D6" s="83">
        <v>4</v>
      </c>
      <c r="E6" s="82">
        <v>5</v>
      </c>
      <c r="F6" s="82">
        <v>6</v>
      </c>
      <c r="G6" s="84" t="s">
        <v>369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85">
        <v>13</v>
      </c>
      <c r="N6" s="85">
        <v>14</v>
      </c>
      <c r="O6" s="85">
        <v>15</v>
      </c>
      <c r="P6" s="85">
        <v>16</v>
      </c>
    </row>
    <row r="7" ht="19.5" customHeight="1" spans="1:16">
      <c r="A7" s="65" t="s">
        <v>199</v>
      </c>
      <c r="B7" s="20"/>
      <c r="C7" s="86" t="s">
        <v>92</v>
      </c>
      <c r="D7" s="86" t="s">
        <v>92</v>
      </c>
      <c r="E7" s="87" t="s">
        <v>92</v>
      </c>
      <c r="F7" s="87" t="s">
        <v>92</v>
      </c>
      <c r="G7" s="87"/>
      <c r="H7" s="86" t="s">
        <v>92</v>
      </c>
      <c r="I7" s="86" t="s">
        <v>92</v>
      </c>
      <c r="J7" s="86" t="s">
        <v>92</v>
      </c>
      <c r="K7" s="86" t="s">
        <v>92</v>
      </c>
      <c r="L7" s="86" t="s">
        <v>92</v>
      </c>
      <c r="M7" s="86" t="s">
        <v>92</v>
      </c>
      <c r="N7" s="86" t="s">
        <v>92</v>
      </c>
      <c r="O7" s="86" t="s">
        <v>92</v>
      </c>
      <c r="P7" s="86" t="s">
        <v>92</v>
      </c>
    </row>
    <row r="8" ht="19.5" customHeight="1" spans="1:16">
      <c r="A8" s="20"/>
      <c r="B8" s="20"/>
      <c r="C8" s="86"/>
      <c r="D8" s="86"/>
      <c r="E8" s="87"/>
      <c r="F8" s="87"/>
      <c r="G8" s="87"/>
      <c r="H8" s="86"/>
      <c r="I8" s="86"/>
      <c r="J8" s="86"/>
      <c r="K8" s="86"/>
      <c r="L8" s="86"/>
      <c r="M8" s="86"/>
      <c r="N8" s="86"/>
      <c r="O8" s="86"/>
      <c r="P8" s="86"/>
    </row>
    <row r="9" ht="20.25" customHeight="1" spans="1:2">
      <c r="A9" s="57" t="s">
        <v>200</v>
      </c>
      <c r="B9" s="57"/>
    </row>
  </sheetData>
  <sheetProtection formatCells="0" formatColumns="0" formatRows="0" insertRows="0" insertColumns="0" insertHyperlinks="0" deleteColumns="0" deleteRows="0" sort="0" autoFilter="0" pivotTables="0"/>
  <mergeCells count="7">
    <mergeCell ref="A2:P2"/>
    <mergeCell ref="A3:L3"/>
    <mergeCell ref="O3:P3"/>
    <mergeCell ref="C4:F4"/>
    <mergeCell ref="G4:P4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63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8"/>
  <sheetViews>
    <sheetView showZeros="0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A8" sqref="A8"/>
    </sheetView>
  </sheetViews>
  <sheetFormatPr defaultColWidth="9.14285714285714" defaultRowHeight="12" outlineLevelRow="7"/>
  <cols>
    <col min="1" max="1" width="28.1428571428571" style="57" customWidth="1"/>
    <col min="2" max="2" width="17.7142857142857" style="57" customWidth="1"/>
    <col min="3" max="3" width="29" style="57" customWidth="1"/>
    <col min="4" max="6" width="17.7142857142857" style="57" customWidth="1"/>
    <col min="7" max="7" width="17.7142857142857" style="58" customWidth="1"/>
    <col min="8" max="8" width="17.7142857142857" style="57" customWidth="1"/>
    <col min="9" max="10" width="17.7142857142857" style="58" customWidth="1"/>
    <col min="11" max="11" width="17.7142857142857" style="57" customWidth="1"/>
    <col min="12" max="16384" width="9.14285714285714" style="58"/>
  </cols>
  <sheetData>
    <row r="1" s="55" customFormat="1" customHeight="1" spans="1:11">
      <c r="A1" s="59"/>
      <c r="B1" s="59"/>
      <c r="C1" s="59"/>
      <c r="D1" s="59"/>
      <c r="E1" s="59"/>
      <c r="F1" s="59"/>
      <c r="H1" s="59"/>
      <c r="K1" s="68"/>
    </row>
    <row r="2" s="55" customFormat="1" ht="36" customHeight="1" spans="1:11">
      <c r="A2" s="60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="56" customFormat="1" ht="24" customHeight="1" spans="1:11">
      <c r="A3" s="61" t="str">
        <f>"单位名称："&amp;封面!$A$2</f>
        <v>单位名称：南涧彝族自治县种子管理站</v>
      </c>
      <c r="B3" s="61"/>
      <c r="C3" s="62"/>
      <c r="D3" s="62"/>
      <c r="E3" s="62"/>
      <c r="F3" s="62"/>
      <c r="H3" s="62"/>
      <c r="K3" s="62"/>
    </row>
    <row r="4" ht="44.25" customHeight="1" spans="1:11">
      <c r="A4" s="63" t="s">
        <v>300</v>
      </c>
      <c r="B4" s="63" t="s">
        <v>202</v>
      </c>
      <c r="C4" s="63" t="s">
        <v>301</v>
      </c>
      <c r="D4" s="63" t="s">
        <v>302</v>
      </c>
      <c r="E4" s="63" t="s">
        <v>303</v>
      </c>
      <c r="F4" s="63" t="s">
        <v>304</v>
      </c>
      <c r="G4" s="64" t="s">
        <v>305</v>
      </c>
      <c r="H4" s="63" t="s">
        <v>306</v>
      </c>
      <c r="I4" s="64" t="s">
        <v>307</v>
      </c>
      <c r="J4" s="64" t="s">
        <v>308</v>
      </c>
      <c r="K4" s="63" t="s">
        <v>309</v>
      </c>
    </row>
    <row r="5" ht="14.25" customHeight="1" spans="1:11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  <c r="K5" s="63">
        <v>11</v>
      </c>
    </row>
    <row r="6" ht="30" customHeight="1" spans="1:11">
      <c r="A6" s="65" t="s">
        <v>199</v>
      </c>
      <c r="B6" s="20"/>
      <c r="C6" s="20"/>
      <c r="D6" s="20"/>
      <c r="E6" s="20"/>
      <c r="F6" s="20"/>
      <c r="G6" s="66"/>
      <c r="H6" s="20"/>
      <c r="I6" s="66"/>
      <c r="J6" s="66"/>
      <c r="K6" s="20"/>
    </row>
    <row r="7" ht="21" customHeight="1" spans="1:11">
      <c r="A7" s="67"/>
      <c r="B7" s="67"/>
      <c r="C7" s="20"/>
      <c r="D7" s="20"/>
      <c r="E7" s="20"/>
      <c r="F7" s="20"/>
      <c r="G7" s="66"/>
      <c r="H7" s="20"/>
      <c r="I7" s="66"/>
      <c r="J7" s="66"/>
      <c r="K7" s="20"/>
    </row>
    <row r="8" ht="17.25" customHeight="1" spans="1:3">
      <c r="A8" s="57" t="s">
        <v>200</v>
      </c>
      <c r="C8" s="28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10"/>
  <sheetViews>
    <sheetView showZeros="0" view="pageBreakPreview" zoomScaleNormal="115" workbookViewId="0">
      <pane xSplit="1" ySplit="6" topLeftCell="B7" activePane="bottomRight" state="frozen"/>
      <selection/>
      <selection pane="topRight"/>
      <selection pane="bottomLeft"/>
      <selection pane="bottomRight" activeCell="A10" sqref="A10"/>
    </sheetView>
  </sheetViews>
  <sheetFormatPr defaultColWidth="9.14285714285714" defaultRowHeight="12" outlineLevelCol="7"/>
  <cols>
    <col min="1" max="5" width="31.4285714285714" style="1" customWidth="1"/>
    <col min="6" max="8" width="16.7142857142857" style="1" customWidth="1"/>
    <col min="9" max="16384" width="9.14285714285714" style="1"/>
  </cols>
  <sheetData>
    <row r="1" s="38" customFormat="1" spans="8:8">
      <c r="H1" s="39"/>
    </row>
    <row r="2" s="38" customFormat="1" ht="27" spans="1:8">
      <c r="A2" s="40" t="s">
        <v>17</v>
      </c>
      <c r="B2" s="40"/>
      <c r="C2" s="40"/>
      <c r="D2" s="40"/>
      <c r="E2" s="40"/>
      <c r="F2" s="40"/>
      <c r="G2" s="40"/>
      <c r="H2" s="40"/>
    </row>
    <row r="3" s="38" customFormat="1" ht="24" customHeight="1" spans="1:8">
      <c r="A3" s="41" t="str">
        <f>"单位名称："&amp;封面!$A$2</f>
        <v>单位名称：南涧彝族自治县种子管理站</v>
      </c>
      <c r="B3" s="41"/>
      <c r="G3" s="42" t="s">
        <v>20</v>
      </c>
      <c r="H3" s="42"/>
    </row>
    <row r="4" ht="18" customHeight="1" spans="1:8">
      <c r="A4" s="43" t="s">
        <v>201</v>
      </c>
      <c r="B4" s="43" t="s">
        <v>370</v>
      </c>
      <c r="C4" s="43" t="s">
        <v>371</v>
      </c>
      <c r="D4" s="43" t="s">
        <v>372</v>
      </c>
      <c r="E4" s="43" t="s">
        <v>373</v>
      </c>
      <c r="F4" s="43" t="s">
        <v>374</v>
      </c>
      <c r="G4" s="43"/>
      <c r="H4" s="43"/>
    </row>
    <row r="5" ht="18" customHeight="1" spans="1:8">
      <c r="A5" s="43"/>
      <c r="B5" s="43"/>
      <c r="C5" s="43"/>
      <c r="D5" s="43"/>
      <c r="E5" s="43"/>
      <c r="F5" s="44" t="s">
        <v>345</v>
      </c>
      <c r="G5" s="44" t="s">
        <v>375</v>
      </c>
      <c r="H5" s="44" t="s">
        <v>376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30" customHeight="1" spans="1:8">
      <c r="A7" s="46" t="s">
        <v>199</v>
      </c>
      <c r="B7" s="47"/>
      <c r="C7" s="47"/>
      <c r="D7" s="47"/>
      <c r="E7" s="47"/>
      <c r="F7" s="48"/>
      <c r="G7" s="48"/>
      <c r="H7" s="49"/>
    </row>
    <row r="8" ht="30" customHeight="1" spans="1:8">
      <c r="A8" s="50"/>
      <c r="B8" s="51"/>
      <c r="C8" s="51"/>
      <c r="D8" s="51"/>
      <c r="E8" s="51"/>
      <c r="F8" s="48"/>
      <c r="G8" s="48"/>
      <c r="H8" s="49"/>
    </row>
    <row r="9" ht="30" customHeight="1" spans="1:8">
      <c r="A9" s="52" t="s">
        <v>75</v>
      </c>
      <c r="B9" s="53"/>
      <c r="C9" s="53"/>
      <c r="D9" s="53"/>
      <c r="E9" s="53"/>
      <c r="F9" s="53"/>
      <c r="G9" s="54"/>
      <c r="H9" s="49"/>
    </row>
    <row r="10" ht="22.5" customHeight="1" spans="1:2">
      <c r="A10" s="36" t="s">
        <v>200</v>
      </c>
      <c r="B10" s="28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9:G9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11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11" sqref="A11"/>
    </sheetView>
  </sheetViews>
  <sheetFormatPr defaultColWidth="9.14285714285714" defaultRowHeight="14.25" customHeight="1"/>
  <cols>
    <col min="1" max="1" width="18.2857142857143" style="2" customWidth="1"/>
    <col min="2" max="2" width="31.8571428571429" style="2" customWidth="1"/>
    <col min="3" max="3" width="23.8571428571429" style="2" customWidth="1"/>
    <col min="4" max="4" width="15.1428571428571" style="2" customWidth="1"/>
    <col min="5" max="5" width="17.7142857142857" style="2" customWidth="1"/>
    <col min="6" max="6" width="15.1428571428571" style="2" customWidth="1"/>
    <col min="7" max="7" width="17.7142857142857" style="2" customWidth="1"/>
    <col min="8" max="11" width="15.4285714285714" style="2" customWidth="1"/>
    <col min="12" max="16384" width="9.14285714285714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/>
    </row>
    <row r="2" ht="27" customHeight="1" spans="1:11">
      <c r="A2" s="6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2.5" customHeight="1" spans="1:11">
      <c r="A3" s="7" t="str">
        <f>"单位名称："&amp;封面!$A$2</f>
        <v>单位名称：南涧彝族自治县种子管理站</v>
      </c>
      <c r="B3" s="8"/>
      <c r="C3" s="8"/>
      <c r="D3" s="8"/>
      <c r="E3" s="8"/>
      <c r="F3" s="8"/>
      <c r="G3" s="8"/>
      <c r="H3" s="8"/>
      <c r="I3" s="8"/>
      <c r="J3" s="8"/>
      <c r="K3" s="10" t="s">
        <v>20</v>
      </c>
    </row>
    <row r="4" ht="35.25" customHeight="1" spans="1:11">
      <c r="A4" s="11" t="s">
        <v>284</v>
      </c>
      <c r="B4" s="11" t="s">
        <v>203</v>
      </c>
      <c r="C4" s="11" t="s">
        <v>285</v>
      </c>
      <c r="D4" s="12" t="s">
        <v>204</v>
      </c>
      <c r="E4" s="12" t="s">
        <v>205</v>
      </c>
      <c r="F4" s="12" t="s">
        <v>286</v>
      </c>
      <c r="G4" s="12" t="s">
        <v>287</v>
      </c>
      <c r="H4" s="13" t="s">
        <v>377</v>
      </c>
      <c r="I4" s="13"/>
      <c r="J4" s="13"/>
      <c r="K4" s="13"/>
    </row>
    <row r="5" ht="35.25" customHeight="1" spans="1:11">
      <c r="A5" s="11"/>
      <c r="B5" s="11"/>
      <c r="C5" s="11"/>
      <c r="D5" s="12"/>
      <c r="E5" s="12"/>
      <c r="F5" s="12"/>
      <c r="G5" s="12"/>
      <c r="H5" s="13" t="s">
        <v>75</v>
      </c>
      <c r="I5" s="12" t="s">
        <v>78</v>
      </c>
      <c r="J5" s="12" t="s">
        <v>79</v>
      </c>
      <c r="K5" s="12" t="s">
        <v>80</v>
      </c>
    </row>
    <row r="6" ht="24" customHeight="1" spans="1:11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  <c r="I6" s="29">
        <v>9</v>
      </c>
      <c r="J6" s="37">
        <v>10</v>
      </c>
      <c r="K6" s="37">
        <v>11</v>
      </c>
    </row>
    <row r="7" ht="35.25" customHeight="1" spans="1:11">
      <c r="A7" s="30" t="s">
        <v>199</v>
      </c>
      <c r="B7" s="31" t="s">
        <v>92</v>
      </c>
      <c r="C7" s="32"/>
      <c r="D7" s="32"/>
      <c r="E7" s="32"/>
      <c r="F7" s="32"/>
      <c r="G7" s="32"/>
      <c r="H7" s="33" t="s">
        <v>92</v>
      </c>
      <c r="I7" s="33" t="s">
        <v>92</v>
      </c>
      <c r="J7" s="33" t="s">
        <v>92</v>
      </c>
      <c r="K7" s="33"/>
    </row>
    <row r="8" ht="35.25" customHeight="1" spans="1:11">
      <c r="A8" s="32"/>
      <c r="B8" s="31"/>
      <c r="C8" s="32"/>
      <c r="D8" s="32"/>
      <c r="E8" s="32"/>
      <c r="F8" s="32"/>
      <c r="G8" s="32"/>
      <c r="H8" s="33"/>
      <c r="I8" s="33"/>
      <c r="J8" s="33"/>
      <c r="K8" s="33"/>
    </row>
    <row r="9" ht="35.25" customHeight="1" spans="1:11">
      <c r="A9" s="31" t="s">
        <v>92</v>
      </c>
      <c r="B9" s="31" t="s">
        <v>92</v>
      </c>
      <c r="C9" s="31" t="s">
        <v>92</v>
      </c>
      <c r="D9" s="31" t="s">
        <v>92</v>
      </c>
      <c r="E9" s="31" t="s">
        <v>92</v>
      </c>
      <c r="F9" s="31" t="s">
        <v>92</v>
      </c>
      <c r="G9" s="31" t="s">
        <v>92</v>
      </c>
      <c r="H9" s="26" t="s">
        <v>92</v>
      </c>
      <c r="I9" s="26" t="s">
        <v>92</v>
      </c>
      <c r="J9" s="26" t="s">
        <v>92</v>
      </c>
      <c r="K9" s="26"/>
    </row>
    <row r="10" ht="35.25" customHeight="1" spans="1:11">
      <c r="A10" s="34" t="s">
        <v>138</v>
      </c>
      <c r="B10" s="35"/>
      <c r="C10" s="35"/>
      <c r="D10" s="35"/>
      <c r="E10" s="35"/>
      <c r="F10" s="35"/>
      <c r="G10" s="35"/>
      <c r="H10" s="26" t="s">
        <v>92</v>
      </c>
      <c r="I10" s="26" t="s">
        <v>92</v>
      </c>
      <c r="J10" s="26" t="s">
        <v>92</v>
      </c>
      <c r="K10" s="26"/>
    </row>
    <row r="11" s="1" customFormat="1" ht="29.25" customHeight="1" spans="1:2">
      <c r="A11" s="36" t="s">
        <v>200</v>
      </c>
      <c r="B11" s="28"/>
    </row>
  </sheetData>
  <mergeCells count="10">
    <mergeCell ref="A2:K2"/>
    <mergeCell ref="H4:K4"/>
    <mergeCell ref="A10:G10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0" orientation="landscape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11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E10" sqref="E10"/>
    </sheetView>
  </sheetViews>
  <sheetFormatPr defaultColWidth="9.14285714285714" defaultRowHeight="14.25" customHeight="1" outlineLevelCol="6"/>
  <cols>
    <col min="1" max="1" width="34.1428571428571" style="2" customWidth="1"/>
    <col min="2" max="7" width="25.4285714285714" style="2" customWidth="1"/>
    <col min="8" max="16384" width="9.14285714285714" style="2"/>
  </cols>
  <sheetData>
    <row r="1" ht="13.5" customHeight="1" spans="4:7">
      <c r="D1" s="3"/>
      <c r="E1" s="4"/>
      <c r="F1" s="4"/>
      <c r="G1" s="5"/>
    </row>
    <row r="2" ht="27" customHeight="1" spans="1:7">
      <c r="A2" s="6" t="s">
        <v>19</v>
      </c>
      <c r="B2" s="6"/>
      <c r="C2" s="6"/>
      <c r="D2" s="6"/>
      <c r="E2" s="6"/>
      <c r="F2" s="6"/>
      <c r="G2" s="6"/>
    </row>
    <row r="3" ht="24" customHeight="1" spans="1:7">
      <c r="A3" s="7" t="str">
        <f>"单位名称："&amp;封面!$A$2</f>
        <v>单位名称：南涧彝族自治县种子管理站</v>
      </c>
      <c r="B3" s="8"/>
      <c r="C3" s="8"/>
      <c r="D3" s="8"/>
      <c r="E3" s="9"/>
      <c r="F3" s="9"/>
      <c r="G3" s="10" t="s">
        <v>20</v>
      </c>
    </row>
    <row r="4" ht="31.5" customHeight="1" spans="1:7">
      <c r="A4" s="11" t="s">
        <v>201</v>
      </c>
      <c r="B4" s="11" t="s">
        <v>284</v>
      </c>
      <c r="C4" s="11" t="s">
        <v>203</v>
      </c>
      <c r="D4" s="12" t="s">
        <v>378</v>
      </c>
      <c r="E4" s="13" t="s">
        <v>78</v>
      </c>
      <c r="F4" s="13"/>
      <c r="G4" s="13"/>
    </row>
    <row r="5" ht="31.5" customHeight="1" spans="1:7">
      <c r="A5" s="11"/>
      <c r="B5" s="11"/>
      <c r="C5" s="11"/>
      <c r="D5" s="12"/>
      <c r="E5" s="13" t="s">
        <v>379</v>
      </c>
      <c r="F5" s="12" t="s">
        <v>380</v>
      </c>
      <c r="G5" s="12" t="s">
        <v>381</v>
      </c>
    </row>
    <row r="6" ht="15" customHeight="1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ht="31.5" customHeight="1" spans="1:7">
      <c r="A7" s="15" t="s">
        <v>0</v>
      </c>
      <c r="B7" s="16"/>
      <c r="C7" s="16"/>
      <c r="D7" s="16"/>
      <c r="E7" s="17">
        <v>30000</v>
      </c>
      <c r="F7" s="18"/>
      <c r="G7" s="19"/>
    </row>
    <row r="8" ht="31.5" customHeight="1" spans="1:7">
      <c r="A8" s="20"/>
      <c r="B8" s="21" t="s">
        <v>293</v>
      </c>
      <c r="C8" s="21" t="s">
        <v>295</v>
      </c>
      <c r="D8" s="22" t="s">
        <v>382</v>
      </c>
      <c r="E8" s="23">
        <v>30000</v>
      </c>
      <c r="F8" s="18"/>
      <c r="G8" s="19"/>
    </row>
    <row r="9" ht="31.5" customHeight="1" spans="1:7">
      <c r="A9" s="20"/>
      <c r="B9" s="20"/>
      <c r="C9" s="20"/>
      <c r="D9" s="16"/>
      <c r="E9" s="18"/>
      <c r="F9" s="18"/>
      <c r="G9" s="19"/>
    </row>
    <row r="10" ht="31.5" customHeight="1" spans="1:7">
      <c r="A10" s="24" t="s">
        <v>75</v>
      </c>
      <c r="B10" s="25" t="s">
        <v>92</v>
      </c>
      <c r="C10" s="25"/>
      <c r="D10" s="25"/>
      <c r="E10" s="17">
        <v>30000</v>
      </c>
      <c r="F10" s="26" t="s">
        <v>92</v>
      </c>
      <c r="G10" s="26" t="s">
        <v>92</v>
      </c>
    </row>
    <row r="11" s="1" customFormat="1" ht="18" customHeight="1" spans="1:2">
      <c r="A11" s="27"/>
      <c r="B11" s="28"/>
    </row>
  </sheetData>
  <mergeCells count="7">
    <mergeCell ref="A2:G2"/>
    <mergeCell ref="E4:G4"/>
    <mergeCell ref="A10:D10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6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19"/>
  <sheetViews>
    <sheetView showGridLines="0" view="pageBreakPreview" zoomScaleNormal="100" workbookViewId="0">
      <selection activeCell="A16" sqref="A16"/>
    </sheetView>
  </sheetViews>
  <sheetFormatPr defaultColWidth="0" defaultRowHeight="15" zeroHeight="1"/>
  <cols>
    <col min="1" max="1" width="75.7142857142857" style="247" customWidth="1"/>
    <col min="2" max="16384" width="9.14285714285714" style="248" hidden="1"/>
  </cols>
  <sheetData>
    <row r="1" ht="41.25" customHeight="1" spans="1:1">
      <c r="A1" s="249" t="s">
        <v>2</v>
      </c>
    </row>
    <row r="2" ht="15.75" spans="1:1">
      <c r="A2" s="250"/>
    </row>
    <row r="3" ht="27" customHeight="1" spans="1:1">
      <c r="A3" s="251" t="s">
        <v>3</v>
      </c>
    </row>
    <row r="4" ht="27" customHeight="1" spans="1:1">
      <c r="A4" s="251" t="s">
        <v>4</v>
      </c>
    </row>
    <row r="5" ht="27" customHeight="1" spans="1:1">
      <c r="A5" s="251" t="s">
        <v>5</v>
      </c>
    </row>
    <row r="6" ht="27" customHeight="1" spans="1:1">
      <c r="A6" s="251" t="s">
        <v>6</v>
      </c>
    </row>
    <row r="7" ht="27" customHeight="1" spans="1:1">
      <c r="A7" s="251" t="s">
        <v>7</v>
      </c>
    </row>
    <row r="8" ht="27" customHeight="1" spans="1:1">
      <c r="A8" s="251" t="s">
        <v>8</v>
      </c>
    </row>
    <row r="9" ht="27" customHeight="1" spans="1:1">
      <c r="A9" s="251" t="s">
        <v>9</v>
      </c>
    </row>
    <row r="10" ht="27" customHeight="1" spans="1:1">
      <c r="A10" s="251" t="s">
        <v>10</v>
      </c>
    </row>
    <row r="11" ht="27" customHeight="1" spans="1:1">
      <c r="A11" s="251" t="s">
        <v>11</v>
      </c>
    </row>
    <row r="12" ht="27" customHeight="1" spans="1:1">
      <c r="A12" s="251" t="s">
        <v>12</v>
      </c>
    </row>
    <row r="13" ht="27" customHeight="1" spans="1:1">
      <c r="A13" s="251" t="s">
        <v>13</v>
      </c>
    </row>
    <row r="14" ht="27" customHeight="1" spans="1:1">
      <c r="A14" s="251" t="s">
        <v>14</v>
      </c>
    </row>
    <row r="15" ht="27" customHeight="1" spans="1:1">
      <c r="A15" s="251" t="s">
        <v>15</v>
      </c>
    </row>
    <row r="16" ht="27" customHeight="1" spans="1:1">
      <c r="A16" s="251" t="s">
        <v>16</v>
      </c>
    </row>
    <row r="17" ht="27" customHeight="1" spans="1:1">
      <c r="A17" s="251" t="s">
        <v>17</v>
      </c>
    </row>
    <row r="18" ht="27" customHeight="1" spans="1:1">
      <c r="A18" s="251" t="s">
        <v>18</v>
      </c>
    </row>
    <row r="19" ht="27" customHeight="1" spans="1:1">
      <c r="A19" s="251" t="s">
        <v>19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40"/>
  <sheetViews>
    <sheetView showZeros="0" view="pageBreakPreview" zoomScaleNormal="100" workbookViewId="0">
      <pane xSplit="1" ySplit="6" topLeftCell="B31" activePane="bottomRight" state="frozen"/>
      <selection/>
      <selection pane="topRight"/>
      <selection pane="bottomLeft"/>
      <selection pane="bottomRight" activeCell="B11" sqref="B11"/>
    </sheetView>
  </sheetViews>
  <sheetFormatPr defaultColWidth="0" defaultRowHeight="12" zeroHeight="1" outlineLevelCol="3"/>
  <cols>
    <col min="1" max="1" width="35.1428571428571" style="28" customWidth="1"/>
    <col min="2" max="2" width="20.7142857142857" style="28" customWidth="1"/>
    <col min="3" max="3" width="35.1428571428571" style="28" customWidth="1"/>
    <col min="4" max="4" width="20.7142857142857" style="28" customWidth="1"/>
    <col min="5" max="16384" width="8" style="58" hidden="1"/>
  </cols>
  <sheetData>
    <row r="1" s="55" customFormat="1" customHeight="1" spans="1:4">
      <c r="A1" s="69"/>
      <c r="B1" s="69"/>
      <c r="C1" s="69"/>
      <c r="D1" s="241"/>
    </row>
    <row r="2" s="240" customFormat="1" ht="36" customHeight="1" spans="1:4">
      <c r="A2" s="60" t="s">
        <v>3</v>
      </c>
      <c r="B2" s="242"/>
      <c r="C2" s="242"/>
      <c r="D2" s="242"/>
    </row>
    <row r="3" s="56" customFormat="1" ht="24" customHeight="1" spans="1:4">
      <c r="A3" s="95" t="str">
        <f>"单位名称："&amp;封面!$A$2</f>
        <v>单位名称：南涧彝族自治县种子管理站</v>
      </c>
      <c r="B3" s="218"/>
      <c r="C3" s="218"/>
      <c r="D3" s="139" t="s">
        <v>20</v>
      </c>
    </row>
    <row r="4" ht="19.5" customHeight="1" spans="1:4">
      <c r="A4" s="64" t="s">
        <v>21</v>
      </c>
      <c r="B4" s="64"/>
      <c r="C4" s="64" t="s">
        <v>22</v>
      </c>
      <c r="D4" s="64"/>
    </row>
    <row r="5" ht="19.5" customHeight="1" spans="1:4">
      <c r="A5" s="64" t="s">
        <v>23</v>
      </c>
      <c r="B5" s="64" t="s">
        <v>24</v>
      </c>
      <c r="C5" s="64" t="s">
        <v>25</v>
      </c>
      <c r="D5" s="64" t="s">
        <v>24</v>
      </c>
    </row>
    <row r="6" ht="19.5" customHeight="1" spans="1:4">
      <c r="A6" s="64"/>
      <c r="B6" s="64"/>
      <c r="C6" s="64"/>
      <c r="D6" s="64"/>
    </row>
    <row r="7" ht="21.95" customHeight="1" spans="1:4">
      <c r="A7" s="102" t="s">
        <v>26</v>
      </c>
      <c r="B7" s="124">
        <v>1933662.8</v>
      </c>
      <c r="C7" s="102" t="s">
        <v>27</v>
      </c>
      <c r="D7" s="124"/>
    </row>
    <row r="8" ht="21.95" customHeight="1" spans="1:4">
      <c r="A8" s="102" t="s">
        <v>28</v>
      </c>
      <c r="B8" s="124"/>
      <c r="C8" s="102" t="s">
        <v>29</v>
      </c>
      <c r="D8" s="124"/>
    </row>
    <row r="9" ht="21.95" customHeight="1" spans="1:4">
      <c r="A9" s="102" t="s">
        <v>30</v>
      </c>
      <c r="B9" s="124"/>
      <c r="C9" s="102" t="s">
        <v>31</v>
      </c>
      <c r="D9" s="124"/>
    </row>
    <row r="10" ht="21.95" customHeight="1" spans="1:4">
      <c r="A10" s="102" t="s">
        <v>32</v>
      </c>
      <c r="B10" s="124"/>
      <c r="C10" s="102" t="s">
        <v>33</v>
      </c>
      <c r="D10" s="124"/>
    </row>
    <row r="11" ht="21.95" customHeight="1" spans="1:4">
      <c r="A11" s="102" t="s">
        <v>34</v>
      </c>
      <c r="B11" s="243">
        <f>SUM(B12:B16)</f>
        <v>20000</v>
      </c>
      <c r="C11" s="102" t="s">
        <v>35</v>
      </c>
      <c r="D11" s="23"/>
    </row>
    <row r="12" ht="21.95" customHeight="1" spans="1:4">
      <c r="A12" s="244" t="s">
        <v>36</v>
      </c>
      <c r="B12" s="124"/>
      <c r="C12" s="102" t="s">
        <v>37</v>
      </c>
      <c r="D12" s="23"/>
    </row>
    <row r="13" ht="21.95" customHeight="1" spans="1:4">
      <c r="A13" s="244" t="s">
        <v>38</v>
      </c>
      <c r="B13" s="124"/>
      <c r="C13" s="102" t="s">
        <v>39</v>
      </c>
      <c r="D13" s="23"/>
    </row>
    <row r="14" ht="21.95" customHeight="1" spans="1:4">
      <c r="A14" s="244" t="s">
        <v>40</v>
      </c>
      <c r="B14" s="124"/>
      <c r="C14" s="102" t="s">
        <v>41</v>
      </c>
      <c r="D14" s="23">
        <v>208524.8</v>
      </c>
    </row>
    <row r="15" ht="21.95" customHeight="1" spans="1:4">
      <c r="A15" s="244" t="s">
        <v>42</v>
      </c>
      <c r="B15" s="124"/>
      <c r="C15" s="102" t="s">
        <v>43</v>
      </c>
      <c r="D15" s="23">
        <v>120243.56</v>
      </c>
    </row>
    <row r="16" ht="21.95" customHeight="1" spans="1:4">
      <c r="A16" s="245" t="s">
        <v>44</v>
      </c>
      <c r="B16" s="246">
        <v>20000</v>
      </c>
      <c r="C16" s="102" t="s">
        <v>45</v>
      </c>
      <c r="D16" s="23"/>
    </row>
    <row r="17" ht="21.95" customHeight="1" spans="1:4">
      <c r="A17" s="245"/>
      <c r="B17" s="246"/>
      <c r="C17" s="102" t="s">
        <v>46</v>
      </c>
      <c r="D17" s="23"/>
    </row>
    <row r="18" ht="21.95" customHeight="1" spans="1:4">
      <c r="A18" s="224"/>
      <c r="B18" s="246"/>
      <c r="C18" s="102" t="s">
        <v>47</v>
      </c>
      <c r="D18" s="23">
        <v>1484158.44</v>
      </c>
    </row>
    <row r="19" ht="21.95" customHeight="1" spans="1:4">
      <c r="A19" s="224"/>
      <c r="B19" s="246"/>
      <c r="C19" s="102" t="s">
        <v>48</v>
      </c>
      <c r="D19" s="23"/>
    </row>
    <row r="20" ht="21.95" customHeight="1" spans="1:4">
      <c r="A20" s="224"/>
      <c r="B20" s="246"/>
      <c r="C20" s="102" t="s">
        <v>49</v>
      </c>
      <c r="D20" s="23"/>
    </row>
    <row r="21" ht="21.95" customHeight="1" spans="1:4">
      <c r="A21" s="224"/>
      <c r="B21" s="246"/>
      <c r="C21" s="102" t="s">
        <v>50</v>
      </c>
      <c r="D21" s="23"/>
    </row>
    <row r="22" ht="21.95" customHeight="1" spans="1:4">
      <c r="A22" s="224"/>
      <c r="B22" s="246"/>
      <c r="C22" s="102" t="s">
        <v>51</v>
      </c>
      <c r="D22" s="23"/>
    </row>
    <row r="23" ht="21.95" customHeight="1" spans="1:4">
      <c r="A23" s="224"/>
      <c r="B23" s="246"/>
      <c r="C23" s="102" t="s">
        <v>52</v>
      </c>
      <c r="D23" s="23"/>
    </row>
    <row r="24" ht="21.95" customHeight="1" spans="1:4">
      <c r="A24" s="224"/>
      <c r="B24" s="246"/>
      <c r="C24" s="102" t="s">
        <v>53</v>
      </c>
      <c r="D24" s="23"/>
    </row>
    <row r="25" ht="21.95" customHeight="1" spans="1:4">
      <c r="A25" s="224"/>
      <c r="B25" s="246"/>
      <c r="C25" s="102" t="s">
        <v>54</v>
      </c>
      <c r="D25" s="23">
        <v>140736</v>
      </c>
    </row>
    <row r="26" ht="21.95" customHeight="1" spans="1:4">
      <c r="A26" s="224"/>
      <c r="B26" s="246"/>
      <c r="C26" s="102" t="s">
        <v>55</v>
      </c>
      <c r="D26" s="124"/>
    </row>
    <row r="27" ht="21.95" customHeight="1" spans="1:4">
      <c r="A27" s="224"/>
      <c r="B27" s="246"/>
      <c r="C27" s="102" t="s">
        <v>56</v>
      </c>
      <c r="D27" s="124"/>
    </row>
    <row r="28" ht="21.95" customHeight="1" spans="1:4">
      <c r="A28" s="224"/>
      <c r="B28" s="246"/>
      <c r="C28" s="102" t="s">
        <v>57</v>
      </c>
      <c r="D28" s="124"/>
    </row>
    <row r="29" ht="21.95" customHeight="1" spans="1:4">
      <c r="A29" s="224"/>
      <c r="B29" s="246"/>
      <c r="C29" s="102" t="s">
        <v>58</v>
      </c>
      <c r="D29" s="124"/>
    </row>
    <row r="30" ht="21.95" customHeight="1" spans="1:4">
      <c r="A30" s="224"/>
      <c r="B30" s="246"/>
      <c r="C30" s="102" t="s">
        <v>59</v>
      </c>
      <c r="D30" s="124"/>
    </row>
    <row r="31" ht="21.95" customHeight="1" spans="1:4">
      <c r="A31" s="224"/>
      <c r="B31" s="246"/>
      <c r="C31" s="102" t="s">
        <v>60</v>
      </c>
      <c r="D31" s="124"/>
    </row>
    <row r="32" ht="21.95" customHeight="1" spans="1:4">
      <c r="A32" s="125"/>
      <c r="B32" s="246"/>
      <c r="C32" s="125"/>
      <c r="D32" s="124"/>
    </row>
    <row r="33" ht="21.95" customHeight="1" spans="1:4">
      <c r="A33" s="125" t="s">
        <v>61</v>
      </c>
      <c r="B33" s="220">
        <f>SUM(B7:B11)</f>
        <v>1953662.8</v>
      </c>
      <c r="C33" s="125" t="s">
        <v>62</v>
      </c>
      <c r="D33" s="220">
        <f>SUM(D7:D31)</f>
        <v>1953662.8</v>
      </c>
    </row>
    <row r="34" ht="21.95" customHeight="1" spans="1:4">
      <c r="A34" s="102" t="s">
        <v>63</v>
      </c>
      <c r="B34" s="243">
        <f>SUM(B35:B39)</f>
        <v>0</v>
      </c>
      <c r="C34" s="102" t="s">
        <v>64</v>
      </c>
      <c r="D34" s="243">
        <f>SUM(D35:D39)</f>
        <v>0</v>
      </c>
    </row>
    <row r="35" ht="21.95" customHeight="1" spans="1:4">
      <c r="A35" s="102" t="s">
        <v>65</v>
      </c>
      <c r="B35" s="124"/>
      <c r="C35" s="102" t="s">
        <v>65</v>
      </c>
      <c r="D35" s="124"/>
    </row>
    <row r="36" ht="21.95" customHeight="1" spans="1:4">
      <c r="A36" s="102" t="s">
        <v>66</v>
      </c>
      <c r="B36" s="124"/>
      <c r="C36" s="102" t="s">
        <v>66</v>
      </c>
      <c r="D36" s="124"/>
    </row>
    <row r="37" ht="21.95" customHeight="1" spans="1:4">
      <c r="A37" s="102" t="s">
        <v>67</v>
      </c>
      <c r="B37" s="124"/>
      <c r="C37" s="102" t="s">
        <v>67</v>
      </c>
      <c r="D37" s="124"/>
    </row>
    <row r="38" ht="21.95" customHeight="1" spans="1:4">
      <c r="A38" s="102" t="s">
        <v>68</v>
      </c>
      <c r="B38" s="124"/>
      <c r="C38" s="102" t="s">
        <v>68</v>
      </c>
      <c r="D38" s="124"/>
    </row>
    <row r="39" ht="21.95" customHeight="1" spans="1:4">
      <c r="A39" s="102" t="s">
        <v>69</v>
      </c>
      <c r="B39" s="124"/>
      <c r="C39" s="102" t="s">
        <v>69</v>
      </c>
      <c r="D39" s="124"/>
    </row>
    <row r="40" ht="21.95" customHeight="1" spans="1:4">
      <c r="A40" s="125" t="s">
        <v>70</v>
      </c>
      <c r="B40" s="220">
        <f>SUM(B33,B34)</f>
        <v>1953662.8</v>
      </c>
      <c r="C40" s="125" t="s">
        <v>71</v>
      </c>
      <c r="D40" s="220">
        <f>SUM(D33:D34)</f>
        <v>1953662.8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12"/>
  <sheetViews>
    <sheetView showZeros="0" workbookViewId="0">
      <pane xSplit="1" ySplit="7" topLeftCell="B8" activePane="bottomRight" state="frozen"/>
      <selection/>
      <selection pane="topRight"/>
      <selection pane="bottomLeft"/>
      <selection pane="bottomRight" activeCell="E8" sqref="E8"/>
    </sheetView>
  </sheetViews>
  <sheetFormatPr defaultColWidth="8" defaultRowHeight="14.25" customHeight="1"/>
  <cols>
    <col min="1" max="1" width="21.1428571428571" style="28" customWidth="1"/>
    <col min="2" max="2" width="35.2857142857143" style="28" customWidth="1"/>
    <col min="3" max="3" width="14.7142857142857" style="28" customWidth="1"/>
    <col min="4" max="4" width="14.4285714285714" style="28" customWidth="1"/>
    <col min="5" max="5" width="13.4285714285714" style="28" customWidth="1"/>
    <col min="6" max="14" width="12" style="28" customWidth="1"/>
    <col min="15" max="18" width="12" style="58" customWidth="1"/>
    <col min="19" max="20" width="12" style="28" customWidth="1"/>
    <col min="21" max="16384" width="8" style="58"/>
  </cols>
  <sheetData>
    <row r="1" s="55" customFormat="1" ht="12" customHeight="1" spans="1:20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70"/>
      <c r="T1" s="70"/>
    </row>
    <row r="2" s="55" customFormat="1" ht="36" customHeight="1" spans="1:20">
      <c r="A2" s="60" t="s">
        <v>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="56" customFormat="1" ht="24" customHeight="1" spans="1:20">
      <c r="A3" s="95" t="str">
        <f>"单位名称："&amp;封面!$A$2</f>
        <v>单位名称：南涧彝族自治县种子管理站</v>
      </c>
      <c r="B3" s="96"/>
      <c r="C3" s="96" t="e">
        <f>SUBSTITUTE(封面!#REF!," ","")&amp;封面!#REF!</f>
        <v>#REF!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139" t="s">
        <v>20</v>
      </c>
      <c r="T3" s="139" t="s">
        <v>72</v>
      </c>
    </row>
    <row r="4" ht="18.75" customHeight="1" spans="1:20">
      <c r="A4" s="232" t="s">
        <v>73</v>
      </c>
      <c r="B4" s="232" t="s">
        <v>74</v>
      </c>
      <c r="C4" s="232" t="s">
        <v>75</v>
      </c>
      <c r="D4" s="232" t="s">
        <v>76</v>
      </c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 t="s">
        <v>63</v>
      </c>
      <c r="P4" s="232"/>
      <c r="Q4" s="232"/>
      <c r="R4" s="232"/>
      <c r="S4" s="232"/>
      <c r="T4" s="232"/>
    </row>
    <row r="5" ht="18.75" customHeight="1" spans="1:20">
      <c r="A5" s="232"/>
      <c r="B5" s="232"/>
      <c r="C5" s="232"/>
      <c r="D5" s="232" t="s">
        <v>77</v>
      </c>
      <c r="E5" s="232" t="s">
        <v>78</v>
      </c>
      <c r="F5" s="232" t="s">
        <v>79</v>
      </c>
      <c r="G5" s="232" t="s">
        <v>80</v>
      </c>
      <c r="H5" s="232" t="s">
        <v>81</v>
      </c>
      <c r="I5" s="232" t="s">
        <v>82</v>
      </c>
      <c r="J5" s="232"/>
      <c r="K5" s="232"/>
      <c r="L5" s="232"/>
      <c r="M5" s="232"/>
      <c r="N5" s="232"/>
      <c r="O5" s="232" t="s">
        <v>77</v>
      </c>
      <c r="P5" s="232" t="s">
        <v>78</v>
      </c>
      <c r="Q5" s="232" t="s">
        <v>79</v>
      </c>
      <c r="R5" s="232" t="s">
        <v>80</v>
      </c>
      <c r="S5" s="232" t="s">
        <v>81</v>
      </c>
      <c r="T5" s="232" t="s">
        <v>82</v>
      </c>
    </row>
    <row r="6" ht="33.75" customHeight="1" spans="1:20">
      <c r="A6" s="232"/>
      <c r="B6" s="232"/>
      <c r="C6" s="232"/>
      <c r="D6" s="232"/>
      <c r="E6" s="232"/>
      <c r="F6" s="232"/>
      <c r="G6" s="232"/>
      <c r="H6" s="232"/>
      <c r="I6" s="232" t="s">
        <v>77</v>
      </c>
      <c r="J6" s="232" t="s">
        <v>83</v>
      </c>
      <c r="K6" s="232" t="s">
        <v>84</v>
      </c>
      <c r="L6" s="232" t="s">
        <v>85</v>
      </c>
      <c r="M6" s="232" t="s">
        <v>86</v>
      </c>
      <c r="N6" s="232" t="s">
        <v>87</v>
      </c>
      <c r="O6" s="232"/>
      <c r="P6" s="232"/>
      <c r="Q6" s="232"/>
      <c r="R6" s="232"/>
      <c r="S6" s="232"/>
      <c r="T6" s="232"/>
    </row>
    <row r="7" ht="16.5" customHeight="1" spans="1:20">
      <c r="A7" s="233">
        <v>1</v>
      </c>
      <c r="B7" s="233">
        <v>2</v>
      </c>
      <c r="C7" s="233" t="s">
        <v>88</v>
      </c>
      <c r="D7" s="233" t="s">
        <v>89</v>
      </c>
      <c r="E7" s="233">
        <v>5</v>
      </c>
      <c r="F7" s="233">
        <v>6</v>
      </c>
      <c r="G7" s="233">
        <v>7</v>
      </c>
      <c r="H7" s="233">
        <v>8</v>
      </c>
      <c r="I7" s="233" t="s">
        <v>90</v>
      </c>
      <c r="J7" s="233">
        <v>10</v>
      </c>
      <c r="K7" s="233">
        <v>11</v>
      </c>
      <c r="L7" s="233">
        <v>12</v>
      </c>
      <c r="M7" s="233">
        <v>13</v>
      </c>
      <c r="N7" s="233">
        <v>14</v>
      </c>
      <c r="O7" s="233" t="s">
        <v>91</v>
      </c>
      <c r="P7" s="233">
        <v>16</v>
      </c>
      <c r="Q7" s="233">
        <v>17</v>
      </c>
      <c r="R7" s="233">
        <v>18</v>
      </c>
      <c r="S7" s="233">
        <v>19</v>
      </c>
      <c r="T7" s="233">
        <v>20</v>
      </c>
    </row>
    <row r="8" ht="16.5" customHeight="1" spans="1:20">
      <c r="A8" s="234">
        <v>125011</v>
      </c>
      <c r="B8" s="235" t="s">
        <v>0</v>
      </c>
      <c r="C8" s="23">
        <v>1953662.8</v>
      </c>
      <c r="D8" s="23">
        <v>1953662.8</v>
      </c>
      <c r="E8" s="23">
        <v>1933662.8</v>
      </c>
      <c r="F8" s="236"/>
      <c r="G8" s="236"/>
      <c r="H8" s="236"/>
      <c r="I8" s="236">
        <v>20000</v>
      </c>
      <c r="J8" s="236"/>
      <c r="K8" s="236"/>
      <c r="L8" s="236"/>
      <c r="M8" s="236"/>
      <c r="N8" s="236">
        <v>20000</v>
      </c>
      <c r="O8" s="236"/>
      <c r="P8" s="236"/>
      <c r="Q8" s="236"/>
      <c r="R8" s="236"/>
      <c r="S8" s="236"/>
      <c r="T8" s="236"/>
    </row>
    <row r="9" ht="16.5" customHeight="1" spans="1:20">
      <c r="A9" s="102"/>
      <c r="B9" s="102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</row>
    <row r="10" ht="16.5" customHeight="1" spans="1:20">
      <c r="A10" s="118"/>
      <c r="B10" s="237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</row>
    <row r="11" ht="16.5" customHeight="1" spans="1:20">
      <c r="A11" s="50" t="s">
        <v>92</v>
      </c>
      <c r="B11" s="238" t="s">
        <v>92</v>
      </c>
      <c r="C11" s="236" t="s">
        <v>92</v>
      </c>
      <c r="D11" s="236" t="s">
        <v>92</v>
      </c>
      <c r="E11" s="236" t="s">
        <v>92</v>
      </c>
      <c r="F11" s="236" t="s">
        <v>92</v>
      </c>
      <c r="G11" s="236" t="s">
        <v>92</v>
      </c>
      <c r="H11" s="236" t="s">
        <v>92</v>
      </c>
      <c r="I11" s="236"/>
      <c r="J11" s="236"/>
      <c r="K11" s="236" t="s">
        <v>92</v>
      </c>
      <c r="L11" s="236" t="s">
        <v>92</v>
      </c>
      <c r="M11" s="236" t="s">
        <v>92</v>
      </c>
      <c r="N11" s="236" t="s">
        <v>92</v>
      </c>
      <c r="O11" s="236" t="s">
        <v>92</v>
      </c>
      <c r="P11" s="236" t="s">
        <v>92</v>
      </c>
      <c r="Q11" s="236"/>
      <c r="R11" s="236"/>
      <c r="S11" s="236"/>
      <c r="T11" s="236"/>
    </row>
    <row r="12" ht="16.5" customHeight="1" spans="1:20">
      <c r="A12" s="125" t="s">
        <v>93</v>
      </c>
      <c r="B12" s="125"/>
      <c r="C12" s="17">
        <v>1953662.8</v>
      </c>
      <c r="D12" s="17">
        <v>1953662.8</v>
      </c>
      <c r="E12" s="17">
        <v>1933662.8</v>
      </c>
      <c r="F12" s="239" t="s">
        <v>92</v>
      </c>
      <c r="G12" s="239" t="s">
        <v>92</v>
      </c>
      <c r="H12" s="239" t="s">
        <v>92</v>
      </c>
      <c r="I12" s="239">
        <v>20000</v>
      </c>
      <c r="J12" s="239" t="s">
        <v>92</v>
      </c>
      <c r="K12" s="239" t="s">
        <v>92</v>
      </c>
      <c r="L12" s="239" t="s">
        <v>92</v>
      </c>
      <c r="M12" s="239" t="s">
        <v>92</v>
      </c>
      <c r="N12" s="239">
        <v>20000</v>
      </c>
      <c r="O12" s="239" t="s">
        <v>92</v>
      </c>
      <c r="P12" s="239" t="s">
        <v>92</v>
      </c>
      <c r="Q12" s="239"/>
      <c r="R12" s="239"/>
      <c r="S12" s="239"/>
      <c r="T12" s="239"/>
    </row>
  </sheetData>
  <sheetProtection formatCells="0" formatColumns="0" formatRows="0" insertRows="0" insertColumn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12:B12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8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24"/>
  <sheetViews>
    <sheetView showGridLines="0" showZeros="0" view="pageBreakPreview" zoomScale="85" zoomScaleNormal="85" workbookViewId="0">
      <pane xSplit="3" ySplit="7" topLeftCell="D8" activePane="bottomRight" state="frozen"/>
      <selection/>
      <selection pane="topRight"/>
      <selection pane="bottomLeft"/>
      <selection pane="bottomRight" activeCell="E14" sqref="E14"/>
    </sheetView>
  </sheetViews>
  <sheetFormatPr defaultColWidth="9.14285714285714" defaultRowHeight="14.25" customHeight="1"/>
  <cols>
    <col min="1" max="1" width="11.4285714285714" style="28" customWidth="1"/>
    <col min="2" max="2" width="36.5714285714286" style="28" customWidth="1"/>
    <col min="3" max="23" width="15.5714285714286" style="28" customWidth="1"/>
    <col min="24" max="16384" width="9.14285714285714" style="28"/>
  </cols>
  <sheetData>
    <row r="1" s="71" customFormat="1" ht="15.75" customHeight="1" spans="1:23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"/>
      <c r="R1" s="69"/>
      <c r="S1" s="69"/>
      <c r="T1" s="69"/>
      <c r="U1" s="69"/>
      <c r="V1" s="69"/>
      <c r="W1" s="70"/>
    </row>
    <row r="2" s="71" customFormat="1" ht="39" customHeight="1" spans="1:23">
      <c r="A2" s="60" t="s">
        <v>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="88" customFormat="1" ht="24" customHeight="1" spans="1:23">
      <c r="A3" s="73" t="str">
        <f>"单位名称："&amp;封面!$A$2</f>
        <v>单位名称：南涧彝族自治县种子管理站</v>
      </c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96"/>
      <c r="P3" s="96"/>
      <c r="Q3" s="139"/>
      <c r="R3" s="139"/>
      <c r="S3" s="139"/>
      <c r="T3" s="139"/>
      <c r="U3" s="96"/>
      <c r="V3" s="96"/>
      <c r="W3" s="139" t="s">
        <v>20</v>
      </c>
    </row>
    <row r="4" s="88" customFormat="1" ht="24" customHeight="1" spans="1:23">
      <c r="A4" s="63" t="s">
        <v>94</v>
      </c>
      <c r="B4" s="63" t="s">
        <v>95</v>
      </c>
      <c r="C4" s="226" t="s">
        <v>75</v>
      </c>
      <c r="D4" s="227"/>
      <c r="E4" s="228" t="s">
        <v>96</v>
      </c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98" t="s">
        <v>97</v>
      </c>
      <c r="S4" s="109"/>
      <c r="T4" s="109"/>
      <c r="U4" s="109"/>
      <c r="V4" s="109"/>
      <c r="W4" s="115"/>
    </row>
    <row r="5" s="88" customFormat="1" ht="24" customHeight="1" spans="1:23">
      <c r="A5" s="63"/>
      <c r="B5" s="63"/>
      <c r="C5" s="99"/>
      <c r="D5" s="63" t="s">
        <v>98</v>
      </c>
      <c r="E5" s="63" t="s">
        <v>77</v>
      </c>
      <c r="F5" s="228" t="s">
        <v>78</v>
      </c>
      <c r="G5" s="228"/>
      <c r="H5" s="228"/>
      <c r="I5" s="63" t="s">
        <v>79</v>
      </c>
      <c r="J5" s="63" t="s">
        <v>80</v>
      </c>
      <c r="K5" s="63" t="s">
        <v>81</v>
      </c>
      <c r="L5" s="63" t="s">
        <v>82</v>
      </c>
      <c r="M5" s="63"/>
      <c r="N5" s="63"/>
      <c r="O5" s="63"/>
      <c r="P5" s="63"/>
      <c r="Q5" s="63"/>
      <c r="R5" s="97" t="s">
        <v>77</v>
      </c>
      <c r="S5" s="97" t="s">
        <v>78</v>
      </c>
      <c r="T5" s="97" t="s">
        <v>79</v>
      </c>
      <c r="U5" s="97" t="s">
        <v>80</v>
      </c>
      <c r="V5" s="97" t="s">
        <v>81</v>
      </c>
      <c r="W5" s="97" t="s">
        <v>82</v>
      </c>
    </row>
    <row r="6" ht="32.25" customHeight="1" spans="1:23">
      <c r="A6" s="63"/>
      <c r="B6" s="63"/>
      <c r="C6" s="100"/>
      <c r="D6" s="63"/>
      <c r="E6" s="63"/>
      <c r="F6" s="63" t="s">
        <v>77</v>
      </c>
      <c r="G6" s="63" t="s">
        <v>99</v>
      </c>
      <c r="H6" s="63" t="s">
        <v>100</v>
      </c>
      <c r="I6" s="63"/>
      <c r="J6" s="63"/>
      <c r="K6" s="63"/>
      <c r="L6" s="63" t="s">
        <v>77</v>
      </c>
      <c r="M6" s="63" t="s">
        <v>101</v>
      </c>
      <c r="N6" s="63" t="s">
        <v>102</v>
      </c>
      <c r="O6" s="63" t="s">
        <v>103</v>
      </c>
      <c r="P6" s="63" t="s">
        <v>104</v>
      </c>
      <c r="Q6" s="63" t="s">
        <v>105</v>
      </c>
      <c r="R6" s="100"/>
      <c r="S6" s="100"/>
      <c r="T6" s="100"/>
      <c r="U6" s="100"/>
      <c r="V6" s="100"/>
      <c r="W6" s="100"/>
    </row>
    <row r="7" ht="24.75" customHeight="1" spans="1:23">
      <c r="A7" s="158">
        <v>1</v>
      </c>
      <c r="B7" s="158">
        <v>2</v>
      </c>
      <c r="C7" s="101" t="s">
        <v>106</v>
      </c>
      <c r="D7" s="101" t="s">
        <v>107</v>
      </c>
      <c r="E7" s="101" t="s">
        <v>108</v>
      </c>
      <c r="F7" s="101" t="s">
        <v>109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 t="s">
        <v>110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  <c r="R7" s="101" t="s">
        <v>111</v>
      </c>
      <c r="S7" s="101">
        <v>19</v>
      </c>
      <c r="T7" s="101">
        <v>20</v>
      </c>
      <c r="U7" s="101">
        <v>21</v>
      </c>
      <c r="V7" s="101">
        <v>22</v>
      </c>
      <c r="W7" s="101">
        <v>23</v>
      </c>
    </row>
    <row r="8" ht="24.75" customHeight="1" spans="1:23">
      <c r="A8" s="164" t="s">
        <v>112</v>
      </c>
      <c r="B8" s="164" t="s">
        <v>113</v>
      </c>
      <c r="C8" s="170">
        <v>208524.8</v>
      </c>
      <c r="D8" s="170">
        <v>208524.8</v>
      </c>
      <c r="E8" s="170">
        <v>208524.8</v>
      </c>
      <c r="F8" s="170">
        <v>208524.8</v>
      </c>
      <c r="G8" s="170">
        <v>208524.8</v>
      </c>
      <c r="H8" s="170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</row>
    <row r="9" ht="24.75" customHeight="1" spans="1:23">
      <c r="A9" s="229" t="s">
        <v>114</v>
      </c>
      <c r="B9" s="229" t="s">
        <v>115</v>
      </c>
      <c r="C9" s="170">
        <v>208524.8</v>
      </c>
      <c r="D9" s="170">
        <v>208524.8</v>
      </c>
      <c r="E9" s="170">
        <v>208524.8</v>
      </c>
      <c r="F9" s="170">
        <v>208524.8</v>
      </c>
      <c r="G9" s="170">
        <v>208524.8</v>
      </c>
      <c r="H9" s="170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</row>
    <row r="10" ht="24.75" customHeight="1" spans="1:23">
      <c r="A10" s="230" t="s">
        <v>116</v>
      </c>
      <c r="B10" s="230" t="s">
        <v>117</v>
      </c>
      <c r="C10" s="170">
        <v>208524.8</v>
      </c>
      <c r="D10" s="170">
        <v>208524.8</v>
      </c>
      <c r="E10" s="170">
        <v>208524.8</v>
      </c>
      <c r="F10" s="170">
        <v>208524.8</v>
      </c>
      <c r="G10" s="170">
        <v>208524.8</v>
      </c>
      <c r="H10" s="170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</row>
    <row r="11" ht="24.75" customHeight="1" spans="1:23">
      <c r="A11" s="164" t="s">
        <v>118</v>
      </c>
      <c r="B11" s="164" t="s">
        <v>119</v>
      </c>
      <c r="C11" s="170">
        <v>120243.56</v>
      </c>
      <c r="D11" s="170">
        <v>120243.56</v>
      </c>
      <c r="E11" s="170">
        <v>120243.56</v>
      </c>
      <c r="F11" s="170">
        <v>120243.56</v>
      </c>
      <c r="G11" s="170">
        <v>120243.56</v>
      </c>
      <c r="H11" s="170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</row>
    <row r="12" ht="24.75" customHeight="1" spans="1:23">
      <c r="A12" s="229" t="s">
        <v>120</v>
      </c>
      <c r="B12" s="229" t="s">
        <v>121</v>
      </c>
      <c r="C12" s="170">
        <v>120243.56</v>
      </c>
      <c r="D12" s="170">
        <v>120243.56</v>
      </c>
      <c r="E12" s="170">
        <v>120243.56</v>
      </c>
      <c r="F12" s="170">
        <v>120243.56</v>
      </c>
      <c r="G12" s="170">
        <v>120243.56</v>
      </c>
      <c r="H12" s="170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</row>
    <row r="13" ht="24.75" customHeight="1" spans="1:23">
      <c r="A13" s="230" t="s">
        <v>122</v>
      </c>
      <c r="B13" s="230" t="s">
        <v>123</v>
      </c>
      <c r="C13" s="170">
        <v>112082.08</v>
      </c>
      <c r="D13" s="170">
        <v>112082.08</v>
      </c>
      <c r="E13" s="170">
        <v>112082.08</v>
      </c>
      <c r="F13" s="170">
        <v>112082.08</v>
      </c>
      <c r="G13" s="170">
        <v>112082.08</v>
      </c>
      <c r="H13" s="170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</row>
    <row r="14" ht="24.75" customHeight="1" spans="1:23">
      <c r="A14" s="230" t="s">
        <v>124</v>
      </c>
      <c r="B14" s="230" t="s">
        <v>125</v>
      </c>
      <c r="C14" s="170">
        <v>8161.48</v>
      </c>
      <c r="D14" s="170">
        <v>8161.48</v>
      </c>
      <c r="E14" s="170">
        <v>8161.48</v>
      </c>
      <c r="F14" s="170">
        <v>8161.48</v>
      </c>
      <c r="G14" s="170">
        <v>8161.48</v>
      </c>
      <c r="H14" s="170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</row>
    <row r="15" ht="24.75" customHeight="1" spans="1:23">
      <c r="A15" s="164" t="s">
        <v>126</v>
      </c>
      <c r="B15" s="164" t="s">
        <v>127</v>
      </c>
      <c r="C15" s="170">
        <v>1484158.44</v>
      </c>
      <c r="D15" s="170">
        <v>1464158.44</v>
      </c>
      <c r="E15" s="170">
        <v>1484158.44</v>
      </c>
      <c r="F15" s="170">
        <v>1464158.44</v>
      </c>
      <c r="G15" s="170">
        <v>1434158.44</v>
      </c>
      <c r="H15" s="170">
        <v>30000</v>
      </c>
      <c r="I15" s="183"/>
      <c r="J15" s="183"/>
      <c r="K15" s="183"/>
      <c r="L15" s="183">
        <v>20000</v>
      </c>
      <c r="M15" s="183"/>
      <c r="N15" s="183"/>
      <c r="O15" s="183"/>
      <c r="P15" s="183"/>
      <c r="Q15" s="183">
        <v>20000</v>
      </c>
      <c r="R15" s="183"/>
      <c r="S15" s="183"/>
      <c r="T15" s="183"/>
      <c r="U15" s="183"/>
      <c r="V15" s="183"/>
      <c r="W15" s="183"/>
    </row>
    <row r="16" ht="24.75" customHeight="1" spans="1:23">
      <c r="A16" s="229" t="s">
        <v>128</v>
      </c>
      <c r="B16" s="229" t="s">
        <v>129</v>
      </c>
      <c r="C16" s="170">
        <v>1484158.44</v>
      </c>
      <c r="D16" s="170">
        <v>1464158.44</v>
      </c>
      <c r="E16" s="170">
        <v>1484158.44</v>
      </c>
      <c r="F16" s="170">
        <v>1464158.44</v>
      </c>
      <c r="G16" s="170">
        <v>1434158.44</v>
      </c>
      <c r="H16" s="170">
        <v>30000</v>
      </c>
      <c r="I16" s="183"/>
      <c r="J16" s="183"/>
      <c r="K16" s="183"/>
      <c r="L16" s="183">
        <v>20000</v>
      </c>
      <c r="M16" s="183"/>
      <c r="N16" s="183"/>
      <c r="O16" s="183"/>
      <c r="P16" s="183"/>
      <c r="Q16" s="183">
        <v>20000</v>
      </c>
      <c r="R16" s="183"/>
      <c r="S16" s="183"/>
      <c r="T16" s="183"/>
      <c r="U16" s="183"/>
      <c r="V16" s="183"/>
      <c r="W16" s="183"/>
    </row>
    <row r="17" ht="24.75" customHeight="1" spans="1:23">
      <c r="A17" s="230" t="s">
        <v>130</v>
      </c>
      <c r="B17" s="230" t="s">
        <v>131</v>
      </c>
      <c r="C17" s="170">
        <v>1484158.44</v>
      </c>
      <c r="D17" s="170">
        <v>1464158.44</v>
      </c>
      <c r="E17" s="170">
        <v>1484158.44</v>
      </c>
      <c r="F17" s="170">
        <v>1464158.44</v>
      </c>
      <c r="G17" s="170">
        <v>1434158.44</v>
      </c>
      <c r="H17" s="170">
        <v>30000</v>
      </c>
      <c r="I17" s="183"/>
      <c r="J17" s="183"/>
      <c r="K17" s="183"/>
      <c r="L17" s="183">
        <v>20000</v>
      </c>
      <c r="M17" s="183"/>
      <c r="N17" s="183"/>
      <c r="O17" s="183"/>
      <c r="P17" s="183"/>
      <c r="Q17" s="183">
        <v>20000</v>
      </c>
      <c r="R17" s="183"/>
      <c r="S17" s="183"/>
      <c r="T17" s="183"/>
      <c r="U17" s="183"/>
      <c r="V17" s="183"/>
      <c r="W17" s="183"/>
    </row>
    <row r="18" ht="24.75" customHeight="1" spans="1:23">
      <c r="A18" s="164" t="s">
        <v>132</v>
      </c>
      <c r="B18" s="164" t="s">
        <v>133</v>
      </c>
      <c r="C18" s="170">
        <v>140736</v>
      </c>
      <c r="D18" s="170">
        <v>140736</v>
      </c>
      <c r="E18" s="170">
        <v>140736</v>
      </c>
      <c r="F18" s="170">
        <v>140736</v>
      </c>
      <c r="G18" s="170">
        <v>140736</v>
      </c>
      <c r="H18" s="170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</row>
    <row r="19" ht="24.75" customHeight="1" spans="1:23">
      <c r="A19" s="229" t="s">
        <v>134</v>
      </c>
      <c r="B19" s="229" t="s">
        <v>135</v>
      </c>
      <c r="C19" s="170">
        <v>140736</v>
      </c>
      <c r="D19" s="170">
        <v>140736</v>
      </c>
      <c r="E19" s="170">
        <v>140736</v>
      </c>
      <c r="F19" s="170">
        <v>140736</v>
      </c>
      <c r="G19" s="170">
        <v>140736</v>
      </c>
      <c r="H19" s="170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</row>
    <row r="20" ht="24.75" customHeight="1" spans="1:23">
      <c r="A20" s="230" t="s">
        <v>136</v>
      </c>
      <c r="B20" s="230" t="s">
        <v>137</v>
      </c>
      <c r="C20" s="170">
        <v>140736</v>
      </c>
      <c r="D20" s="170">
        <v>140736</v>
      </c>
      <c r="E20" s="170">
        <v>140736</v>
      </c>
      <c r="F20" s="170">
        <v>140736</v>
      </c>
      <c r="G20" s="170">
        <v>140736</v>
      </c>
      <c r="H20" s="170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</row>
    <row r="21" ht="24.75" customHeight="1" spans="1:23">
      <c r="A21" s="229"/>
      <c r="B21" s="229"/>
      <c r="C21" s="170"/>
      <c r="D21" s="170"/>
      <c r="E21" s="170"/>
      <c r="F21" s="170"/>
      <c r="G21" s="170"/>
      <c r="H21" s="170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</row>
    <row r="22" ht="24.75" customHeight="1" spans="1:23">
      <c r="A22" s="230"/>
      <c r="B22" s="230"/>
      <c r="C22" s="170"/>
      <c r="D22" s="170"/>
      <c r="E22" s="170"/>
      <c r="F22" s="170"/>
      <c r="G22" s="170"/>
      <c r="H22" s="170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</row>
    <row r="23" ht="20.25" customHeight="1" spans="1:23">
      <c r="A23" s="50" t="s">
        <v>92</v>
      </c>
      <c r="B23" s="231" t="s">
        <v>92</v>
      </c>
      <c r="C23" s="183" t="s">
        <v>92</v>
      </c>
      <c r="D23" s="183" t="s">
        <v>92</v>
      </c>
      <c r="E23" s="183"/>
      <c r="F23" s="183"/>
      <c r="G23" s="183" t="s">
        <v>92</v>
      </c>
      <c r="H23" s="183" t="s">
        <v>92</v>
      </c>
      <c r="I23" s="183"/>
      <c r="J23" s="183"/>
      <c r="K23" s="183" t="s">
        <v>92</v>
      </c>
      <c r="L23" s="183"/>
      <c r="M23" s="183" t="s">
        <v>92</v>
      </c>
      <c r="N23" s="183" t="s">
        <v>92</v>
      </c>
      <c r="O23" s="183" t="s">
        <v>92</v>
      </c>
      <c r="P23" s="183" t="s">
        <v>92</v>
      </c>
      <c r="Q23" s="183" t="s">
        <v>92</v>
      </c>
      <c r="R23" s="183"/>
      <c r="S23" s="183" t="s">
        <v>92</v>
      </c>
      <c r="T23" s="183" t="s">
        <v>92</v>
      </c>
      <c r="U23" s="183" t="s">
        <v>92</v>
      </c>
      <c r="V23" s="183" t="s">
        <v>92</v>
      </c>
      <c r="W23" s="183" t="s">
        <v>92</v>
      </c>
    </row>
    <row r="24" ht="20.25" customHeight="1" spans="1:23">
      <c r="A24" s="165" t="s">
        <v>138</v>
      </c>
      <c r="B24" s="165" t="s">
        <v>138</v>
      </c>
      <c r="C24" s="173">
        <v>1953662.8</v>
      </c>
      <c r="D24" s="173">
        <v>1933662.8</v>
      </c>
      <c r="E24" s="173">
        <v>1953662.8</v>
      </c>
      <c r="F24" s="173">
        <v>1933662.8</v>
      </c>
      <c r="G24" s="173">
        <v>1903662.8</v>
      </c>
      <c r="H24" s="173">
        <v>30000</v>
      </c>
      <c r="I24" s="184"/>
      <c r="J24" s="184"/>
      <c r="K24" s="184" t="s">
        <v>92</v>
      </c>
      <c r="L24" s="184">
        <v>20000</v>
      </c>
      <c r="M24" s="184" t="s">
        <v>92</v>
      </c>
      <c r="N24" s="184" t="s">
        <v>92</v>
      </c>
      <c r="O24" s="184" t="s">
        <v>92</v>
      </c>
      <c r="P24" s="184" t="s">
        <v>92</v>
      </c>
      <c r="Q24" s="184">
        <v>20000</v>
      </c>
      <c r="R24" s="184"/>
      <c r="S24" s="184" t="s">
        <v>92</v>
      </c>
      <c r="T24" s="184" t="s">
        <v>92</v>
      </c>
      <c r="U24" s="184" t="s">
        <v>92</v>
      </c>
      <c r="V24" s="184" t="s">
        <v>92</v>
      </c>
      <c r="W24" s="184" t="s">
        <v>92</v>
      </c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24:B24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5"/>
  <sheetViews>
    <sheetView showZeros="0" view="pageBreakPreview" zoomScaleNormal="100" workbookViewId="0">
      <pane xSplit="4" ySplit="6" topLeftCell="E19" activePane="bottomRight" state="frozen"/>
      <selection/>
      <selection pane="topRight"/>
      <selection pane="bottomLeft"/>
      <selection pane="bottomRight" activeCell="D19" sqref="D19"/>
    </sheetView>
  </sheetViews>
  <sheetFormatPr defaultColWidth="0" defaultRowHeight="12" customHeight="1" zeroHeight="1" outlineLevelCol="3"/>
  <cols>
    <col min="1" max="1" width="49.2857142857143" style="57" customWidth="1"/>
    <col min="2" max="2" width="38.8571428571429" style="57" customWidth="1"/>
    <col min="3" max="3" width="48.5714285714286" style="57" customWidth="1"/>
    <col min="4" max="4" width="36.4285714285714" style="57" customWidth="1"/>
    <col min="5" max="16384" width="9.14285714285714" style="58" hidden="1"/>
  </cols>
  <sheetData>
    <row r="1" s="55" customFormat="1" ht="14.25" customHeight="1" spans="1:4">
      <c r="A1" s="217"/>
      <c r="B1" s="217"/>
      <c r="C1" s="217"/>
      <c r="D1" s="68"/>
    </row>
    <row r="2" s="55" customFormat="1" ht="36" customHeight="1" spans="1:4">
      <c r="A2" s="60" t="s">
        <v>6</v>
      </c>
      <c r="B2" s="60"/>
      <c r="C2" s="60"/>
      <c r="D2" s="60"/>
    </row>
    <row r="3" s="56" customFormat="1" ht="24" customHeight="1" spans="1:4">
      <c r="A3" s="95" t="str">
        <f>"单位名称："&amp;封面!$A$2</f>
        <v>单位名称：南涧彝族自治县种子管理站</v>
      </c>
      <c r="B3" s="218"/>
      <c r="C3" s="218"/>
      <c r="D3" s="139" t="s">
        <v>20</v>
      </c>
    </row>
    <row r="4" ht="19.5" customHeight="1" spans="1:4">
      <c r="A4" s="64" t="s">
        <v>21</v>
      </c>
      <c r="B4" s="64"/>
      <c r="C4" s="64" t="s">
        <v>22</v>
      </c>
      <c r="D4" s="64"/>
    </row>
    <row r="5" ht="21.75" customHeight="1" spans="1:4">
      <c r="A5" s="64" t="s">
        <v>23</v>
      </c>
      <c r="B5" s="64" t="s">
        <v>24</v>
      </c>
      <c r="C5" s="64" t="s">
        <v>139</v>
      </c>
      <c r="D5" s="64" t="s">
        <v>24</v>
      </c>
    </row>
    <row r="6" ht="17.25" customHeight="1" spans="1:4">
      <c r="A6" s="64"/>
      <c r="B6" s="63"/>
      <c r="C6" s="64"/>
      <c r="D6" s="63"/>
    </row>
    <row r="7" ht="17.25" customHeight="1" spans="1:4">
      <c r="A7" s="219" t="s">
        <v>140</v>
      </c>
      <c r="B7" s="220">
        <f>SUM(B8:B10)</f>
        <v>1933662.8</v>
      </c>
      <c r="C7" s="126" t="s">
        <v>141</v>
      </c>
      <c r="D7" s="220">
        <f>SUM(D8:D32)</f>
        <v>1933662.8</v>
      </c>
    </row>
    <row r="8" ht="17.25" customHeight="1" spans="1:4">
      <c r="A8" s="221" t="s">
        <v>142</v>
      </c>
      <c r="B8" s="124">
        <v>1933662.8</v>
      </c>
      <c r="C8" s="102" t="s">
        <v>143</v>
      </c>
      <c r="D8" s="124"/>
    </row>
    <row r="9" ht="17.25" customHeight="1" spans="1:4">
      <c r="A9" s="221" t="s">
        <v>144</v>
      </c>
      <c r="B9" s="124"/>
      <c r="C9" s="102" t="s">
        <v>145</v>
      </c>
      <c r="D9" s="124"/>
    </row>
    <row r="10" ht="17.25" customHeight="1" spans="1:4">
      <c r="A10" s="221" t="s">
        <v>146</v>
      </c>
      <c r="B10" s="124"/>
      <c r="C10" s="102" t="s">
        <v>147</v>
      </c>
      <c r="D10" s="124"/>
    </row>
    <row r="11" ht="17.25" customHeight="1" spans="1:4">
      <c r="A11" s="221"/>
      <c r="B11" s="124"/>
      <c r="C11" s="102" t="s">
        <v>148</v>
      </c>
      <c r="D11" s="124"/>
    </row>
    <row r="12" ht="17.25" customHeight="1" spans="1:4">
      <c r="A12" s="222" t="s">
        <v>149</v>
      </c>
      <c r="B12" s="220">
        <f>SUM(B13:B15)</f>
        <v>0</v>
      </c>
      <c r="C12" s="102" t="s">
        <v>150</v>
      </c>
      <c r="D12" s="23"/>
    </row>
    <row r="13" ht="17.25" customHeight="1" spans="1:4">
      <c r="A13" s="221" t="s">
        <v>142</v>
      </c>
      <c r="B13" s="129"/>
      <c r="C13" s="102" t="s">
        <v>151</v>
      </c>
      <c r="D13" s="23"/>
    </row>
    <row r="14" ht="17.25" customHeight="1" spans="1:4">
      <c r="A14" s="102" t="s">
        <v>144</v>
      </c>
      <c r="B14" s="223"/>
      <c r="C14" s="102" t="s">
        <v>152</v>
      </c>
      <c r="D14" s="23"/>
    </row>
    <row r="15" ht="17.25" customHeight="1" spans="1:4">
      <c r="A15" s="102" t="s">
        <v>146</v>
      </c>
      <c r="B15" s="223"/>
      <c r="C15" s="102" t="s">
        <v>153</v>
      </c>
      <c r="D15" s="23">
        <v>208524.8</v>
      </c>
    </row>
    <row r="16" ht="17.25" customHeight="1" spans="1:4">
      <c r="A16" s="224"/>
      <c r="B16" s="124"/>
      <c r="C16" s="102" t="s">
        <v>154</v>
      </c>
      <c r="D16" s="23">
        <v>120243.56</v>
      </c>
    </row>
    <row r="17" ht="17.25" customHeight="1" spans="1:4">
      <c r="A17" s="221"/>
      <c r="B17" s="223"/>
      <c r="C17" s="102" t="s">
        <v>155</v>
      </c>
      <c r="D17" s="23"/>
    </row>
    <row r="18" ht="17.25" customHeight="1" spans="1:4">
      <c r="A18" s="102"/>
      <c r="B18" s="223"/>
      <c r="C18" s="102" t="s">
        <v>156</v>
      </c>
      <c r="D18" s="23"/>
    </row>
    <row r="19" ht="17.25" customHeight="1" spans="1:4">
      <c r="A19" s="102"/>
      <c r="B19" s="223"/>
      <c r="C19" s="102" t="s">
        <v>157</v>
      </c>
      <c r="D19" s="23">
        <v>1464158.44</v>
      </c>
    </row>
    <row r="20" ht="17.25" customHeight="1" spans="2:4">
      <c r="B20" s="225"/>
      <c r="C20" s="102" t="s">
        <v>158</v>
      </c>
      <c r="D20" s="23"/>
    </row>
    <row r="21" ht="17.25" customHeight="1" spans="1:4">
      <c r="A21" s="221"/>
      <c r="B21" s="223"/>
      <c r="C21" s="102" t="s">
        <v>159</v>
      </c>
      <c r="D21" s="23"/>
    </row>
    <row r="22" ht="17.25" customHeight="1" spans="1:4">
      <c r="A22" s="102"/>
      <c r="B22" s="223"/>
      <c r="C22" s="102" t="s">
        <v>160</v>
      </c>
      <c r="D22" s="23"/>
    </row>
    <row r="23" ht="17.25" customHeight="1" spans="1:4">
      <c r="A23" s="102"/>
      <c r="B23" s="223"/>
      <c r="C23" s="102" t="s">
        <v>161</v>
      </c>
      <c r="D23" s="23"/>
    </row>
    <row r="24" ht="17.25" customHeight="1" spans="1:4">
      <c r="A24" s="224"/>
      <c r="B24" s="223"/>
      <c r="C24" s="102" t="s">
        <v>162</v>
      </c>
      <c r="D24" s="23"/>
    </row>
    <row r="25" ht="17.25" customHeight="1" spans="1:4">
      <c r="A25" s="224"/>
      <c r="B25" s="223"/>
      <c r="C25" s="102" t="s">
        <v>163</v>
      </c>
      <c r="D25" s="23"/>
    </row>
    <row r="26" ht="17.25" customHeight="1" spans="1:4">
      <c r="A26" s="224"/>
      <c r="B26" s="223"/>
      <c r="C26" s="102" t="s">
        <v>164</v>
      </c>
      <c r="D26" s="23">
        <v>140736</v>
      </c>
    </row>
    <row r="27" ht="17.25" customHeight="1" spans="1:4">
      <c r="A27" s="224"/>
      <c r="B27" s="223"/>
      <c r="C27" s="102" t="s">
        <v>165</v>
      </c>
      <c r="D27" s="124"/>
    </row>
    <row r="28" ht="17.25" customHeight="1" spans="1:4">
      <c r="A28" s="224"/>
      <c r="B28" s="223"/>
      <c r="C28" s="102" t="s">
        <v>166</v>
      </c>
      <c r="D28" s="124"/>
    </row>
    <row r="29" ht="17.25" customHeight="1" spans="1:4">
      <c r="A29" s="224"/>
      <c r="B29" s="223"/>
      <c r="C29" s="102" t="s">
        <v>167</v>
      </c>
      <c r="D29" s="124"/>
    </row>
    <row r="30" ht="17.25" customHeight="1" spans="1:4">
      <c r="A30" s="224"/>
      <c r="B30" s="223"/>
      <c r="C30" s="102" t="s">
        <v>168</v>
      </c>
      <c r="D30" s="124"/>
    </row>
    <row r="31" ht="17.25" customHeight="1" spans="1:4">
      <c r="A31" s="224"/>
      <c r="B31" s="223"/>
      <c r="C31" s="102" t="s">
        <v>169</v>
      </c>
      <c r="D31" s="124"/>
    </row>
    <row r="32" ht="17.25" customHeight="1" spans="1:4">
      <c r="A32" s="224"/>
      <c r="B32" s="223"/>
      <c r="C32" s="102" t="s">
        <v>170</v>
      </c>
      <c r="D32" s="124"/>
    </row>
    <row r="33" ht="17.25" customHeight="1" spans="1:4">
      <c r="A33" s="224"/>
      <c r="B33" s="223"/>
      <c r="C33" s="102"/>
      <c r="D33" s="124"/>
    </row>
    <row r="34" ht="17.25" customHeight="1" spans="1:4">
      <c r="A34" s="125"/>
      <c r="B34" s="129"/>
      <c r="C34" s="126" t="s">
        <v>171</v>
      </c>
      <c r="D34" s="124"/>
    </row>
    <row r="35" ht="17.25" customHeight="1" spans="1:4">
      <c r="A35" s="125" t="s">
        <v>172</v>
      </c>
      <c r="B35" s="220">
        <f>SUM(B7,B12)</f>
        <v>1933662.8</v>
      </c>
      <c r="C35" s="125" t="s">
        <v>71</v>
      </c>
      <c r="D35" s="220">
        <f>SUM(D7,D34)</f>
        <v>1933662.8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7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23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E19" sqref="E19"/>
    </sheetView>
  </sheetViews>
  <sheetFormatPr defaultColWidth="9.14285714285714" defaultRowHeight="14.25" customHeight="1"/>
  <cols>
    <col min="1" max="1" width="20.1428571428571" style="132" customWidth="1"/>
    <col min="2" max="2" width="39.7142857142857" style="132" customWidth="1"/>
    <col min="3" max="3" width="13.7142857142857" style="132" customWidth="1"/>
    <col min="4" max="13" width="13.7142857142857" style="28" customWidth="1"/>
    <col min="14" max="16384" width="9.14285714285714" style="28"/>
  </cols>
  <sheetData>
    <row r="1" s="71" customFormat="1" ht="12" customHeight="1" spans="1:13">
      <c r="A1" s="177"/>
      <c r="B1" s="177"/>
      <c r="C1" s="177"/>
      <c r="E1" s="210"/>
      <c r="G1" s="70"/>
      <c r="H1" s="70"/>
      <c r="J1" s="210"/>
      <c r="L1" s="70"/>
      <c r="M1" s="70"/>
    </row>
    <row r="2" s="71" customFormat="1" ht="39" customHeight="1" spans="1:13">
      <c r="A2" s="60" t="s">
        <v>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="88" customFormat="1" ht="24" customHeight="1" spans="1:13">
      <c r="A3" s="95" t="str">
        <f>"单位名称："&amp;封面!$A$2</f>
        <v>单位名称：南涧彝族自治县种子管理站</v>
      </c>
      <c r="B3" s="178"/>
      <c r="C3" s="178"/>
      <c r="G3" s="138"/>
      <c r="H3" s="139"/>
      <c r="I3" s="139"/>
      <c r="J3" s="139"/>
      <c r="K3" s="139"/>
      <c r="L3" s="138"/>
      <c r="M3" s="139" t="s">
        <v>20</v>
      </c>
    </row>
    <row r="4" ht="20.25" customHeight="1" spans="1:13">
      <c r="A4" s="145" t="s">
        <v>173</v>
      </c>
      <c r="B4" s="145"/>
      <c r="C4" s="145" t="s">
        <v>75</v>
      </c>
      <c r="D4" s="64" t="s">
        <v>174</v>
      </c>
      <c r="E4" s="64"/>
      <c r="F4" s="64"/>
      <c r="G4" s="64"/>
      <c r="H4" s="64"/>
      <c r="I4" s="64" t="s">
        <v>175</v>
      </c>
      <c r="J4" s="64"/>
      <c r="K4" s="64"/>
      <c r="L4" s="64"/>
      <c r="M4" s="64"/>
    </row>
    <row r="5" ht="20.25" customHeight="1" spans="1:13">
      <c r="A5" s="145" t="s">
        <v>94</v>
      </c>
      <c r="B5" s="145" t="s">
        <v>95</v>
      </c>
      <c r="C5" s="145"/>
      <c r="D5" s="64" t="s">
        <v>77</v>
      </c>
      <c r="E5" s="64" t="s">
        <v>99</v>
      </c>
      <c r="F5" s="64"/>
      <c r="G5" s="64"/>
      <c r="H5" s="64" t="s">
        <v>100</v>
      </c>
      <c r="I5" s="64" t="s">
        <v>77</v>
      </c>
      <c r="J5" s="64" t="s">
        <v>99</v>
      </c>
      <c r="K5" s="64"/>
      <c r="L5" s="64"/>
      <c r="M5" s="64" t="s">
        <v>100</v>
      </c>
    </row>
    <row r="6" ht="20.25" customHeight="1" spans="1:13">
      <c r="A6" s="145"/>
      <c r="B6" s="145"/>
      <c r="C6" s="145"/>
      <c r="D6" s="64"/>
      <c r="E6" s="64" t="s">
        <v>77</v>
      </c>
      <c r="F6" s="64" t="s">
        <v>176</v>
      </c>
      <c r="G6" s="64" t="s">
        <v>177</v>
      </c>
      <c r="H6" s="64"/>
      <c r="I6" s="64"/>
      <c r="J6" s="64" t="s">
        <v>77</v>
      </c>
      <c r="K6" s="64" t="s">
        <v>176</v>
      </c>
      <c r="L6" s="64" t="s">
        <v>177</v>
      </c>
      <c r="M6" s="64"/>
    </row>
    <row r="7" ht="21" customHeight="1" spans="1:13">
      <c r="A7" s="211" t="s">
        <v>178</v>
      </c>
      <c r="B7" s="211" t="s">
        <v>179</v>
      </c>
      <c r="C7" s="211" t="s">
        <v>180</v>
      </c>
      <c r="D7" s="211" t="s">
        <v>181</v>
      </c>
      <c r="E7" s="101" t="s">
        <v>182</v>
      </c>
      <c r="F7" s="211" t="s">
        <v>183</v>
      </c>
      <c r="G7" s="211" t="s">
        <v>184</v>
      </c>
      <c r="H7" s="211" t="s">
        <v>185</v>
      </c>
      <c r="I7" s="211" t="s">
        <v>186</v>
      </c>
      <c r="J7" s="101" t="s">
        <v>187</v>
      </c>
      <c r="K7" s="211" t="s">
        <v>188</v>
      </c>
      <c r="L7" s="211" t="s">
        <v>189</v>
      </c>
      <c r="M7" s="211" t="s">
        <v>190</v>
      </c>
    </row>
    <row r="8" ht="22.5" customHeight="1" spans="1:13">
      <c r="A8" s="212" t="s">
        <v>112</v>
      </c>
      <c r="B8" s="212" t="s">
        <v>113</v>
      </c>
      <c r="C8" s="23">
        <v>208524.8</v>
      </c>
      <c r="D8" s="23">
        <v>208524.8</v>
      </c>
      <c r="E8" s="23">
        <v>208524.8</v>
      </c>
      <c r="F8" s="23">
        <v>208524.8</v>
      </c>
      <c r="G8" s="23"/>
      <c r="H8" s="23"/>
      <c r="I8" s="124"/>
      <c r="J8" s="124"/>
      <c r="K8" s="124"/>
      <c r="L8" s="124"/>
      <c r="M8" s="124"/>
    </row>
    <row r="9" ht="22.5" customHeight="1" spans="1:13">
      <c r="A9" s="213" t="s">
        <v>114</v>
      </c>
      <c r="B9" s="213" t="s">
        <v>115</v>
      </c>
      <c r="C9" s="23">
        <v>208524.8</v>
      </c>
      <c r="D9" s="23">
        <v>208524.8</v>
      </c>
      <c r="E9" s="23">
        <v>208524.8</v>
      </c>
      <c r="F9" s="23">
        <v>208524.8</v>
      </c>
      <c r="G9" s="23"/>
      <c r="H9" s="23"/>
      <c r="I9" s="124"/>
      <c r="J9" s="124"/>
      <c r="K9" s="124"/>
      <c r="L9" s="124"/>
      <c r="M9" s="124"/>
    </row>
    <row r="10" ht="22.5" customHeight="1" spans="1:13">
      <c r="A10" s="214" t="s">
        <v>116</v>
      </c>
      <c r="B10" s="214" t="s">
        <v>117</v>
      </c>
      <c r="C10" s="23">
        <v>208524.8</v>
      </c>
      <c r="D10" s="23">
        <v>208524.8</v>
      </c>
      <c r="E10" s="23">
        <v>208524.8</v>
      </c>
      <c r="F10" s="23">
        <v>208524.8</v>
      </c>
      <c r="G10" s="23"/>
      <c r="H10" s="23"/>
      <c r="I10" s="124"/>
      <c r="J10" s="124"/>
      <c r="K10" s="124"/>
      <c r="L10" s="124"/>
      <c r="M10" s="124"/>
    </row>
    <row r="11" ht="22.5" customHeight="1" spans="1:13">
      <c r="A11" s="212" t="s">
        <v>118</v>
      </c>
      <c r="B11" s="212" t="s">
        <v>119</v>
      </c>
      <c r="C11" s="23">
        <v>120243.56</v>
      </c>
      <c r="D11" s="23">
        <v>120243.56</v>
      </c>
      <c r="E11" s="23">
        <v>120243.56</v>
      </c>
      <c r="F11" s="23">
        <v>120243.56</v>
      </c>
      <c r="G11" s="23"/>
      <c r="H11" s="23"/>
      <c r="I11" s="124"/>
      <c r="J11" s="124"/>
      <c r="K11" s="124"/>
      <c r="L11" s="124"/>
      <c r="M11" s="124"/>
    </row>
    <row r="12" ht="22.5" customHeight="1" spans="1:13">
      <c r="A12" s="213" t="s">
        <v>120</v>
      </c>
      <c r="B12" s="213" t="s">
        <v>121</v>
      </c>
      <c r="C12" s="23">
        <v>120243.56</v>
      </c>
      <c r="D12" s="23">
        <v>120243.56</v>
      </c>
      <c r="E12" s="23">
        <v>120243.56</v>
      </c>
      <c r="F12" s="23">
        <v>120243.56</v>
      </c>
      <c r="G12" s="23"/>
      <c r="H12" s="23"/>
      <c r="I12" s="124"/>
      <c r="J12" s="124"/>
      <c r="K12" s="124"/>
      <c r="L12" s="124"/>
      <c r="M12" s="124"/>
    </row>
    <row r="13" ht="22.5" customHeight="1" spans="1:13">
      <c r="A13" s="214" t="s">
        <v>122</v>
      </c>
      <c r="B13" s="214" t="s">
        <v>123</v>
      </c>
      <c r="C13" s="23">
        <v>112082.08</v>
      </c>
      <c r="D13" s="23">
        <v>112082.08</v>
      </c>
      <c r="E13" s="23">
        <v>112082.08</v>
      </c>
      <c r="F13" s="23">
        <v>112082.08</v>
      </c>
      <c r="G13" s="23"/>
      <c r="H13" s="23"/>
      <c r="I13" s="124"/>
      <c r="J13" s="124"/>
      <c r="K13" s="124"/>
      <c r="L13" s="124"/>
      <c r="M13" s="124"/>
    </row>
    <row r="14" ht="22.5" customHeight="1" spans="1:13">
      <c r="A14" s="214" t="s">
        <v>124</v>
      </c>
      <c r="B14" s="214" t="s">
        <v>125</v>
      </c>
      <c r="C14" s="23">
        <v>8161.48</v>
      </c>
      <c r="D14" s="23">
        <v>8161.48</v>
      </c>
      <c r="E14" s="23">
        <v>8161.48</v>
      </c>
      <c r="F14" s="23">
        <v>8161.48</v>
      </c>
      <c r="G14" s="23"/>
      <c r="H14" s="23"/>
      <c r="I14" s="124"/>
      <c r="J14" s="124"/>
      <c r="K14" s="124"/>
      <c r="L14" s="124"/>
      <c r="M14" s="124"/>
    </row>
    <row r="15" ht="22.5" customHeight="1" spans="1:13">
      <c r="A15" s="212" t="s">
        <v>126</v>
      </c>
      <c r="B15" s="212" t="s">
        <v>127</v>
      </c>
      <c r="C15" s="23">
        <v>1464158.44</v>
      </c>
      <c r="D15" s="23">
        <v>1464158.44</v>
      </c>
      <c r="E15" s="23">
        <v>1434158.44</v>
      </c>
      <c r="F15" s="23">
        <v>1372462.96</v>
      </c>
      <c r="G15" s="23">
        <v>61695.48</v>
      </c>
      <c r="H15" s="23">
        <v>30000</v>
      </c>
      <c r="I15" s="124"/>
      <c r="J15" s="124"/>
      <c r="K15" s="124"/>
      <c r="L15" s="124"/>
      <c r="M15" s="124"/>
    </row>
    <row r="16" ht="22.5" customHeight="1" spans="1:13">
      <c r="A16" s="213" t="s">
        <v>128</v>
      </c>
      <c r="B16" s="213" t="s">
        <v>129</v>
      </c>
      <c r="C16" s="23">
        <v>1464158.44</v>
      </c>
      <c r="D16" s="23">
        <v>1464158.44</v>
      </c>
      <c r="E16" s="23">
        <v>1434158.44</v>
      </c>
      <c r="F16" s="23">
        <v>1372462.96</v>
      </c>
      <c r="G16" s="23">
        <v>61695.48</v>
      </c>
      <c r="H16" s="23">
        <v>30000</v>
      </c>
      <c r="I16" s="124"/>
      <c r="J16" s="124"/>
      <c r="K16" s="124"/>
      <c r="L16" s="124"/>
      <c r="M16" s="124"/>
    </row>
    <row r="17" ht="22.5" customHeight="1" spans="1:13">
      <c r="A17" s="214" t="s">
        <v>130</v>
      </c>
      <c r="B17" s="214" t="s">
        <v>131</v>
      </c>
      <c r="C17" s="23">
        <v>1464158.44</v>
      </c>
      <c r="D17" s="23">
        <v>1464158.44</v>
      </c>
      <c r="E17" s="23">
        <v>1434158.44</v>
      </c>
      <c r="F17" s="23">
        <v>1372462.96</v>
      </c>
      <c r="G17" s="23">
        <v>61695.48</v>
      </c>
      <c r="H17" s="23">
        <v>30000</v>
      </c>
      <c r="I17" s="124"/>
      <c r="J17" s="124"/>
      <c r="K17" s="124"/>
      <c r="L17" s="124"/>
      <c r="M17" s="124"/>
    </row>
    <row r="18" ht="22.5" customHeight="1" spans="1:13">
      <c r="A18" s="212" t="s">
        <v>132</v>
      </c>
      <c r="B18" s="212" t="s">
        <v>133</v>
      </c>
      <c r="C18" s="23">
        <v>140736</v>
      </c>
      <c r="D18" s="23">
        <v>140736</v>
      </c>
      <c r="E18" s="23">
        <v>140736</v>
      </c>
      <c r="F18" s="23">
        <v>140736</v>
      </c>
      <c r="G18" s="23"/>
      <c r="H18" s="23"/>
      <c r="I18" s="124"/>
      <c r="J18" s="124"/>
      <c r="K18" s="124"/>
      <c r="L18" s="124"/>
      <c r="M18" s="124"/>
    </row>
    <row r="19" ht="22.5" customHeight="1" spans="1:13">
      <c r="A19" s="213" t="s">
        <v>134</v>
      </c>
      <c r="B19" s="213" t="s">
        <v>135</v>
      </c>
      <c r="C19" s="23">
        <v>140736</v>
      </c>
      <c r="D19" s="23">
        <v>140736</v>
      </c>
      <c r="E19" s="23">
        <v>140736</v>
      </c>
      <c r="F19" s="23">
        <v>140736</v>
      </c>
      <c r="G19" s="23"/>
      <c r="H19" s="23"/>
      <c r="I19" s="124"/>
      <c r="J19" s="124"/>
      <c r="K19" s="124"/>
      <c r="L19" s="124"/>
      <c r="M19" s="124"/>
    </row>
    <row r="20" ht="22.5" customHeight="1" spans="1:13">
      <c r="A20" s="214" t="s">
        <v>136</v>
      </c>
      <c r="B20" s="214" t="s">
        <v>137</v>
      </c>
      <c r="C20" s="23">
        <v>140736</v>
      </c>
      <c r="D20" s="23">
        <v>140736</v>
      </c>
      <c r="E20" s="23">
        <v>140736</v>
      </c>
      <c r="F20" s="23">
        <v>140736</v>
      </c>
      <c r="G20" s="23"/>
      <c r="H20" s="23"/>
      <c r="I20" s="124"/>
      <c r="J20" s="124"/>
      <c r="K20" s="124"/>
      <c r="L20" s="124"/>
      <c r="M20" s="124"/>
    </row>
    <row r="21" ht="22.5" customHeight="1" spans="1:13">
      <c r="A21" s="213"/>
      <c r="B21" s="213"/>
      <c r="C21" s="23"/>
      <c r="D21" s="23"/>
      <c r="E21" s="23"/>
      <c r="F21" s="23"/>
      <c r="G21" s="23"/>
      <c r="H21" s="23"/>
      <c r="I21" s="124"/>
      <c r="J21" s="124"/>
      <c r="K21" s="124"/>
      <c r="L21" s="124"/>
      <c r="M21" s="124"/>
    </row>
    <row r="22" ht="22.5" customHeight="1" spans="1:13">
      <c r="A22" s="214"/>
      <c r="B22" s="214"/>
      <c r="C22" s="23"/>
      <c r="D22" s="23"/>
      <c r="E22" s="23"/>
      <c r="F22" s="23"/>
      <c r="G22" s="23"/>
      <c r="H22" s="23"/>
      <c r="I22" s="215" t="s">
        <v>92</v>
      </c>
      <c r="J22" s="215" t="s">
        <v>92</v>
      </c>
      <c r="K22" s="215" t="s">
        <v>92</v>
      </c>
      <c r="L22" s="215" t="s">
        <v>92</v>
      </c>
      <c r="M22" s="215" t="s">
        <v>92</v>
      </c>
    </row>
    <row r="23" ht="18" customHeight="1" spans="1:13">
      <c r="A23" s="182" t="s">
        <v>138</v>
      </c>
      <c r="B23" s="182" t="s">
        <v>138</v>
      </c>
      <c r="C23" s="17">
        <v>1933662.8</v>
      </c>
      <c r="D23" s="17">
        <v>1933662.8</v>
      </c>
      <c r="E23" s="17">
        <v>1903662.8</v>
      </c>
      <c r="F23" s="17">
        <v>1841967.32</v>
      </c>
      <c r="G23" s="17">
        <v>61695.48</v>
      </c>
      <c r="H23" s="17">
        <v>30000</v>
      </c>
      <c r="I23" s="216" t="s">
        <v>92</v>
      </c>
      <c r="J23" s="216" t="s">
        <v>92</v>
      </c>
      <c r="K23" s="216" t="s">
        <v>92</v>
      </c>
      <c r="L23" s="216" t="s">
        <v>92</v>
      </c>
      <c r="M23" s="216" t="s">
        <v>92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E5:G5"/>
    <mergeCell ref="J5:L5"/>
    <mergeCell ref="A23:B23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" defaultRowHeight="14.25" outlineLevelCol="5"/>
  <cols>
    <col min="1" max="2" width="27.4285714285714" style="188" customWidth="1"/>
    <col min="3" max="3" width="17.2857142857143" style="189" customWidth="1"/>
    <col min="4" max="5" width="26.2857142857143" style="190" customWidth="1"/>
    <col min="6" max="6" width="18.7142857142857" style="190" customWidth="1"/>
    <col min="7" max="16384" width="9" style="71"/>
  </cols>
  <sheetData>
    <row r="1" ht="12" customHeight="1" spans="1:6">
      <c r="A1" s="191"/>
      <c r="B1" s="191"/>
      <c r="C1" s="107"/>
      <c r="D1" s="71"/>
      <c r="E1" s="71"/>
      <c r="F1" s="192"/>
    </row>
    <row r="2" ht="25.5" customHeight="1" spans="1:6">
      <c r="A2" s="193" t="s">
        <v>8</v>
      </c>
      <c r="B2" s="193"/>
      <c r="C2" s="193"/>
      <c r="D2" s="193"/>
      <c r="E2" s="194"/>
      <c r="F2" s="194"/>
    </row>
    <row r="3" ht="15.75" customHeight="1" spans="1:6">
      <c r="A3" s="195" t="str">
        <f>"单位名称："&amp;封面!$A$2</f>
        <v>单位名称：南涧彝族自治县种子管理站</v>
      </c>
      <c r="B3" s="191"/>
      <c r="C3" s="107"/>
      <c r="D3" s="71"/>
      <c r="E3" s="71"/>
      <c r="F3" s="196" t="s">
        <v>20</v>
      </c>
    </row>
    <row r="4" s="187" customFormat="1" ht="19.5" customHeight="1" spans="1:6">
      <c r="A4" s="197" t="s">
        <v>191</v>
      </c>
      <c r="B4" s="198" t="s">
        <v>192</v>
      </c>
      <c r="C4" s="199" t="s">
        <v>193</v>
      </c>
      <c r="D4" s="200"/>
      <c r="E4" s="201"/>
      <c r="F4" s="198" t="s">
        <v>194</v>
      </c>
    </row>
    <row r="5" s="187" customFormat="1" ht="19.5" customHeight="1" spans="1:6">
      <c r="A5" s="202"/>
      <c r="B5" s="203"/>
      <c r="C5" s="204" t="s">
        <v>77</v>
      </c>
      <c r="D5" s="204" t="s">
        <v>195</v>
      </c>
      <c r="E5" s="204" t="s">
        <v>196</v>
      </c>
      <c r="F5" s="203"/>
    </row>
    <row r="6" s="187" customFormat="1" ht="20.25" customHeight="1" spans="1:6">
      <c r="A6" s="205" t="s">
        <v>197</v>
      </c>
      <c r="B6" s="205">
        <v>2</v>
      </c>
      <c r="C6" s="206" t="s">
        <v>198</v>
      </c>
      <c r="D6" s="205">
        <v>4</v>
      </c>
      <c r="E6" s="205">
        <v>5</v>
      </c>
      <c r="F6" s="205">
        <v>6</v>
      </c>
    </row>
    <row r="7" ht="20.25" customHeight="1" spans="1:6">
      <c r="A7" s="207" t="s">
        <v>199</v>
      </c>
      <c r="B7" s="124"/>
      <c r="C7" s="124">
        <f>SUM(D7+E7)</f>
        <v>0</v>
      </c>
      <c r="D7" s="124"/>
      <c r="E7" s="124"/>
      <c r="F7" s="124"/>
    </row>
    <row r="8" ht="20.25" customHeight="1" spans="1:6">
      <c r="A8" s="208"/>
      <c r="B8" s="208"/>
      <c r="C8" s="209"/>
      <c r="D8" s="208"/>
      <c r="E8" s="208"/>
      <c r="F8" s="208"/>
    </row>
    <row r="9" ht="24.75" customHeight="1" spans="1:1">
      <c r="A9" s="36" t="s">
        <v>200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D31"/>
  <sheetViews>
    <sheetView showZeros="0" view="pageBreakPreview" zoomScaleNormal="85" workbookViewId="0">
      <pane xSplit="2" ySplit="8" topLeftCell="E9" activePane="bottomRight" state="frozen"/>
      <selection/>
      <selection pane="topRight"/>
      <selection pane="bottomLeft"/>
      <selection pane="bottomRight" activeCell="I31" sqref="I31"/>
    </sheetView>
  </sheetViews>
  <sheetFormatPr defaultColWidth="9.14285714285714" defaultRowHeight="14.25" customHeight="1"/>
  <cols>
    <col min="1" max="1" width="26.1428571428571" style="132" customWidth="1"/>
    <col min="2" max="2" width="24.7142857142857" style="132" customWidth="1"/>
    <col min="3" max="3" width="39.5714285714286" style="132" customWidth="1"/>
    <col min="4" max="4" width="15.1428571428571" style="132" customWidth="1"/>
    <col min="5" max="5" width="33" style="132" customWidth="1"/>
    <col min="6" max="6" width="14.2857142857143" style="132" customWidth="1"/>
    <col min="7" max="7" width="29.4285714285714" style="132" customWidth="1"/>
    <col min="8" max="8" width="14.2857142857143" style="132" customWidth="1"/>
    <col min="9" max="9" width="13.7142857142857" style="176" customWidth="1"/>
    <col min="10" max="10" width="13.5714285714286" style="176" customWidth="1"/>
    <col min="11" max="11" width="14.5714285714286" style="176" customWidth="1"/>
    <col min="12" max="24" width="12.1428571428571" style="176" customWidth="1"/>
    <col min="25" max="25" width="13.4285714285714" style="176" customWidth="1"/>
    <col min="26" max="30" width="12.1428571428571" style="176" customWidth="1"/>
    <col min="31" max="16384" width="9.14285714285714" style="28"/>
  </cols>
  <sheetData>
    <row r="1" s="71" customFormat="1" ht="12" customHeight="1" spans="1:30">
      <c r="A1" s="177"/>
      <c r="B1" s="177"/>
      <c r="C1" s="177"/>
      <c r="D1" s="177"/>
      <c r="E1" s="177"/>
      <c r="F1" s="177"/>
      <c r="G1" s="177"/>
      <c r="H1" s="17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85"/>
    </row>
    <row r="2" s="71" customFormat="1" ht="39" customHeight="1" spans="1:30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</row>
    <row r="3" s="88" customFormat="1" ht="24" customHeight="1" spans="1:30">
      <c r="A3" s="95" t="str">
        <f>"单位名称："&amp;封面!$A$2</f>
        <v>单位名称：南涧彝族自治县种子管理站</v>
      </c>
      <c r="B3" s="178"/>
      <c r="C3" s="178"/>
      <c r="D3" s="178"/>
      <c r="E3" s="178"/>
      <c r="F3" s="178"/>
      <c r="G3" s="178"/>
      <c r="H3" s="178"/>
      <c r="Y3" s="76"/>
      <c r="Z3" s="76"/>
      <c r="AA3" s="76"/>
      <c r="AB3" s="76"/>
      <c r="AC3" s="186" t="s">
        <v>20</v>
      </c>
      <c r="AD3" s="186"/>
    </row>
    <row r="4" ht="18" customHeight="1" spans="1:30">
      <c r="A4" s="140" t="s">
        <v>201</v>
      </c>
      <c r="B4" s="140" t="s">
        <v>202</v>
      </c>
      <c r="C4" s="140" t="s">
        <v>203</v>
      </c>
      <c r="D4" s="140" t="s">
        <v>204</v>
      </c>
      <c r="E4" s="140" t="s">
        <v>205</v>
      </c>
      <c r="F4" s="140" t="s">
        <v>206</v>
      </c>
      <c r="G4" s="140" t="s">
        <v>207</v>
      </c>
      <c r="H4" s="77" t="s">
        <v>75</v>
      </c>
      <c r="I4" s="167" t="s">
        <v>76</v>
      </c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9"/>
      <c r="Y4" s="98" t="s">
        <v>63</v>
      </c>
      <c r="Z4" s="109"/>
      <c r="AA4" s="109"/>
      <c r="AB4" s="109"/>
      <c r="AC4" s="109"/>
      <c r="AD4" s="115"/>
    </row>
    <row r="5" ht="18" customHeight="1" spans="1:30">
      <c r="A5" s="140"/>
      <c r="B5" s="140"/>
      <c r="C5" s="140"/>
      <c r="D5" s="140"/>
      <c r="E5" s="140"/>
      <c r="F5" s="140"/>
      <c r="G5" s="140"/>
      <c r="H5" s="179"/>
      <c r="I5" s="97" t="s">
        <v>77</v>
      </c>
      <c r="J5" s="63" t="s">
        <v>78</v>
      </c>
      <c r="K5" s="63"/>
      <c r="L5" s="63"/>
      <c r="M5" s="63"/>
      <c r="N5" s="63"/>
      <c r="O5" s="63"/>
      <c r="P5" s="97" t="s">
        <v>79</v>
      </c>
      <c r="Q5" s="97" t="s">
        <v>80</v>
      </c>
      <c r="R5" s="97" t="s">
        <v>81</v>
      </c>
      <c r="S5" s="63" t="s">
        <v>82</v>
      </c>
      <c r="T5" s="63"/>
      <c r="U5" s="63"/>
      <c r="V5" s="63"/>
      <c r="W5" s="63"/>
      <c r="X5" s="63"/>
      <c r="Y5" s="97" t="s">
        <v>77</v>
      </c>
      <c r="Z5" s="97" t="s">
        <v>78</v>
      </c>
      <c r="AA5" s="97" t="s">
        <v>79</v>
      </c>
      <c r="AB5" s="97" t="s">
        <v>80</v>
      </c>
      <c r="AC5" s="97" t="s">
        <v>81</v>
      </c>
      <c r="AD5" s="97" t="s">
        <v>82</v>
      </c>
    </row>
    <row r="6" ht="18" customHeight="1" spans="1:30">
      <c r="A6" s="140"/>
      <c r="B6" s="140"/>
      <c r="C6" s="140"/>
      <c r="D6" s="140"/>
      <c r="E6" s="140"/>
      <c r="F6" s="140"/>
      <c r="G6" s="140"/>
      <c r="H6" s="179"/>
      <c r="I6" s="99"/>
      <c r="J6" s="63" t="s">
        <v>208</v>
      </c>
      <c r="K6" s="63"/>
      <c r="L6" s="63" t="s">
        <v>209</v>
      </c>
      <c r="M6" s="63" t="s">
        <v>210</v>
      </c>
      <c r="N6" s="63" t="s">
        <v>211</v>
      </c>
      <c r="O6" s="63" t="s">
        <v>212</v>
      </c>
      <c r="P6" s="99"/>
      <c r="Q6" s="99"/>
      <c r="R6" s="99"/>
      <c r="S6" s="97" t="s">
        <v>77</v>
      </c>
      <c r="T6" s="97" t="s">
        <v>83</v>
      </c>
      <c r="U6" s="97" t="s">
        <v>84</v>
      </c>
      <c r="V6" s="97" t="s">
        <v>85</v>
      </c>
      <c r="W6" s="97" t="s">
        <v>86</v>
      </c>
      <c r="X6" s="97" t="s">
        <v>87</v>
      </c>
      <c r="Y6" s="99"/>
      <c r="Z6" s="99"/>
      <c r="AA6" s="99"/>
      <c r="AB6" s="99"/>
      <c r="AC6" s="99"/>
      <c r="AD6" s="99"/>
    </row>
    <row r="7" ht="30" customHeight="1" spans="1:30">
      <c r="A7" s="140"/>
      <c r="B7" s="140"/>
      <c r="C7" s="140"/>
      <c r="D7" s="140"/>
      <c r="E7" s="140"/>
      <c r="F7" s="140"/>
      <c r="G7" s="140"/>
      <c r="H7" s="80"/>
      <c r="I7" s="100"/>
      <c r="J7" s="63" t="s">
        <v>208</v>
      </c>
      <c r="K7" s="63" t="s">
        <v>213</v>
      </c>
      <c r="L7" s="63"/>
      <c r="M7" s="63"/>
      <c r="N7" s="63"/>
      <c r="O7" s="63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</row>
    <row r="8" ht="18" customHeight="1" spans="1:30">
      <c r="A8" s="180" t="s">
        <v>178</v>
      </c>
      <c r="B8" s="180" t="s">
        <v>179</v>
      </c>
      <c r="C8" s="180" t="s">
        <v>214</v>
      </c>
      <c r="D8" s="180" t="s">
        <v>215</v>
      </c>
      <c r="E8" s="180" t="s">
        <v>216</v>
      </c>
      <c r="F8" s="180" t="s">
        <v>183</v>
      </c>
      <c r="G8" s="180" t="s">
        <v>184</v>
      </c>
      <c r="H8" s="180" t="s">
        <v>217</v>
      </c>
      <c r="I8" s="180" t="s">
        <v>218</v>
      </c>
      <c r="J8" s="180" t="s">
        <v>219</v>
      </c>
      <c r="K8" s="180" t="s">
        <v>188</v>
      </c>
      <c r="L8" s="180" t="s">
        <v>189</v>
      </c>
      <c r="M8" s="180" t="s">
        <v>190</v>
      </c>
      <c r="N8" s="180" t="s">
        <v>220</v>
      </c>
      <c r="O8" s="180" t="s">
        <v>221</v>
      </c>
      <c r="P8" s="180" t="s">
        <v>222</v>
      </c>
      <c r="Q8" s="180" t="s">
        <v>223</v>
      </c>
      <c r="R8" s="180" t="s">
        <v>224</v>
      </c>
      <c r="S8" s="180" t="s">
        <v>225</v>
      </c>
      <c r="T8" s="180" t="s">
        <v>226</v>
      </c>
      <c r="U8" s="180" t="s">
        <v>227</v>
      </c>
      <c r="V8" s="180" t="s">
        <v>228</v>
      </c>
      <c r="W8" s="180" t="s">
        <v>229</v>
      </c>
      <c r="X8" s="180" t="s">
        <v>230</v>
      </c>
      <c r="Y8" s="180" t="s">
        <v>231</v>
      </c>
      <c r="Z8" s="180" t="s">
        <v>232</v>
      </c>
      <c r="AA8" s="180" t="s">
        <v>233</v>
      </c>
      <c r="AB8" s="180" t="s">
        <v>234</v>
      </c>
      <c r="AC8" s="180" t="s">
        <v>235</v>
      </c>
      <c r="AD8" s="180" t="s">
        <v>236</v>
      </c>
    </row>
    <row r="9" ht="24.75" customHeight="1" spans="1:30">
      <c r="A9" s="181" t="s">
        <v>0</v>
      </c>
      <c r="B9" s="163" t="s">
        <v>237</v>
      </c>
      <c r="C9" s="163" t="s">
        <v>238</v>
      </c>
      <c r="D9" s="163" t="s">
        <v>130</v>
      </c>
      <c r="E9" s="163" t="s">
        <v>131</v>
      </c>
      <c r="F9" s="163" t="s">
        <v>239</v>
      </c>
      <c r="G9" s="163" t="s">
        <v>240</v>
      </c>
      <c r="H9" s="170">
        <v>675024</v>
      </c>
      <c r="I9" s="170">
        <v>675024</v>
      </c>
      <c r="J9" s="170">
        <v>675024</v>
      </c>
      <c r="K9" s="183"/>
      <c r="L9" s="170">
        <v>202507.2</v>
      </c>
      <c r="M9" s="183"/>
      <c r="N9" s="170">
        <v>472516.8</v>
      </c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 t="s">
        <v>92</v>
      </c>
    </row>
    <row r="10" ht="24.75" customHeight="1" spans="1:30">
      <c r="A10" s="181" t="s">
        <v>0</v>
      </c>
      <c r="B10" s="163" t="s">
        <v>237</v>
      </c>
      <c r="C10" s="163" t="s">
        <v>238</v>
      </c>
      <c r="D10" s="163" t="s">
        <v>130</v>
      </c>
      <c r="E10" s="163" t="s">
        <v>131</v>
      </c>
      <c r="F10" s="163" t="s">
        <v>241</v>
      </c>
      <c r="G10" s="163" t="s">
        <v>242</v>
      </c>
      <c r="H10" s="170">
        <v>89940</v>
      </c>
      <c r="I10" s="170">
        <v>89940</v>
      </c>
      <c r="J10" s="170">
        <v>89940</v>
      </c>
      <c r="K10" s="183"/>
      <c r="L10" s="170">
        <v>26982</v>
      </c>
      <c r="M10" s="183"/>
      <c r="N10" s="170">
        <v>62958</v>
      </c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</row>
    <row r="11" ht="24.75" customHeight="1" spans="1:30">
      <c r="A11" s="181" t="s">
        <v>0</v>
      </c>
      <c r="B11" s="163" t="s">
        <v>237</v>
      </c>
      <c r="C11" s="163" t="s">
        <v>238</v>
      </c>
      <c r="D11" s="163" t="s">
        <v>130</v>
      </c>
      <c r="E11" s="163" t="s">
        <v>131</v>
      </c>
      <c r="F11" s="163" t="s">
        <v>243</v>
      </c>
      <c r="G11" s="163" t="s">
        <v>244</v>
      </c>
      <c r="H11" s="170">
        <v>242676</v>
      </c>
      <c r="I11" s="170">
        <v>242676</v>
      </c>
      <c r="J11" s="170">
        <v>242676</v>
      </c>
      <c r="K11" s="183"/>
      <c r="L11" s="170">
        <v>72802.8</v>
      </c>
      <c r="M11" s="183"/>
      <c r="N11" s="170">
        <v>169873.2</v>
      </c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</row>
    <row r="12" ht="24.75" customHeight="1" spans="1:30">
      <c r="A12" s="181" t="s">
        <v>0</v>
      </c>
      <c r="B12" s="163" t="s">
        <v>245</v>
      </c>
      <c r="C12" s="163" t="s">
        <v>246</v>
      </c>
      <c r="D12" s="163" t="s">
        <v>116</v>
      </c>
      <c r="E12" s="163" t="s">
        <v>117</v>
      </c>
      <c r="F12" s="163" t="s">
        <v>247</v>
      </c>
      <c r="G12" s="163" t="s">
        <v>248</v>
      </c>
      <c r="H12" s="170">
        <v>208524.8</v>
      </c>
      <c r="I12" s="170">
        <v>208524.8</v>
      </c>
      <c r="J12" s="170">
        <v>208524.8</v>
      </c>
      <c r="K12" s="183"/>
      <c r="L12" s="170">
        <v>62557.44</v>
      </c>
      <c r="M12" s="183"/>
      <c r="N12" s="170">
        <v>145967.36</v>
      </c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</row>
    <row r="13" ht="24.75" customHeight="1" spans="1:30">
      <c r="A13" s="181" t="s">
        <v>0</v>
      </c>
      <c r="B13" s="163" t="s">
        <v>245</v>
      </c>
      <c r="C13" s="163" t="s">
        <v>246</v>
      </c>
      <c r="D13" s="163" t="s">
        <v>122</v>
      </c>
      <c r="E13" s="163" t="s">
        <v>123</v>
      </c>
      <c r="F13" s="163" t="s">
        <v>249</v>
      </c>
      <c r="G13" s="163" t="s">
        <v>250</v>
      </c>
      <c r="H13" s="170">
        <v>7819.68</v>
      </c>
      <c r="I13" s="170">
        <v>7819.68</v>
      </c>
      <c r="J13" s="170">
        <v>7819.68</v>
      </c>
      <c r="K13" s="183"/>
      <c r="L13" s="170">
        <v>2345.9</v>
      </c>
      <c r="M13" s="183"/>
      <c r="N13" s="170">
        <v>5473.78</v>
      </c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</row>
    <row r="14" ht="24.75" customHeight="1" spans="1:30">
      <c r="A14" s="181" t="s">
        <v>0</v>
      </c>
      <c r="B14" s="163" t="s">
        <v>245</v>
      </c>
      <c r="C14" s="163" t="s">
        <v>246</v>
      </c>
      <c r="D14" s="163" t="s">
        <v>122</v>
      </c>
      <c r="E14" s="163" t="s">
        <v>123</v>
      </c>
      <c r="F14" s="163" t="s">
        <v>249</v>
      </c>
      <c r="G14" s="163" t="s">
        <v>250</v>
      </c>
      <c r="H14" s="170">
        <v>104262.4</v>
      </c>
      <c r="I14" s="170">
        <v>104262.4</v>
      </c>
      <c r="J14" s="170">
        <v>104262.4</v>
      </c>
      <c r="K14" s="183"/>
      <c r="L14" s="170">
        <v>31278.72</v>
      </c>
      <c r="M14" s="183"/>
      <c r="N14" s="170">
        <v>72983.68</v>
      </c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</row>
    <row r="15" ht="24.75" customHeight="1" spans="1:30">
      <c r="A15" s="181" t="s">
        <v>0</v>
      </c>
      <c r="B15" s="163" t="s">
        <v>245</v>
      </c>
      <c r="C15" s="163" t="s">
        <v>246</v>
      </c>
      <c r="D15" s="163" t="s">
        <v>124</v>
      </c>
      <c r="E15" s="163" t="s">
        <v>125</v>
      </c>
      <c r="F15" s="163" t="s">
        <v>251</v>
      </c>
      <c r="G15" s="163" t="s">
        <v>252</v>
      </c>
      <c r="H15" s="170">
        <v>4561.48</v>
      </c>
      <c r="I15" s="170">
        <v>4561.48</v>
      </c>
      <c r="J15" s="170">
        <v>4561.48</v>
      </c>
      <c r="K15" s="183"/>
      <c r="L15" s="170">
        <v>1368.44</v>
      </c>
      <c r="M15" s="183"/>
      <c r="N15" s="170">
        <v>3193.04</v>
      </c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</row>
    <row r="16" ht="24.75" customHeight="1" spans="1:30">
      <c r="A16" s="181" t="s">
        <v>0</v>
      </c>
      <c r="B16" s="163" t="s">
        <v>245</v>
      </c>
      <c r="C16" s="163" t="s">
        <v>246</v>
      </c>
      <c r="D16" s="163" t="s">
        <v>124</v>
      </c>
      <c r="E16" s="163" t="s">
        <v>125</v>
      </c>
      <c r="F16" s="163" t="s">
        <v>251</v>
      </c>
      <c r="G16" s="163" t="s">
        <v>252</v>
      </c>
      <c r="H16" s="170">
        <v>3600</v>
      </c>
      <c r="I16" s="170">
        <v>3600</v>
      </c>
      <c r="J16" s="170">
        <v>3600</v>
      </c>
      <c r="K16" s="183"/>
      <c r="L16" s="170">
        <v>1080</v>
      </c>
      <c r="M16" s="183"/>
      <c r="N16" s="170">
        <v>2520</v>
      </c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</row>
    <row r="17" ht="24.75" customHeight="1" spans="1:30">
      <c r="A17" s="181" t="s">
        <v>0</v>
      </c>
      <c r="B17" s="163" t="s">
        <v>245</v>
      </c>
      <c r="C17" s="163" t="s">
        <v>246</v>
      </c>
      <c r="D17" s="163" t="s">
        <v>130</v>
      </c>
      <c r="E17" s="163" t="s">
        <v>131</v>
      </c>
      <c r="F17" s="163" t="s">
        <v>251</v>
      </c>
      <c r="G17" s="163" t="s">
        <v>252</v>
      </c>
      <c r="H17" s="170">
        <v>9122.96</v>
      </c>
      <c r="I17" s="170">
        <v>9122.96</v>
      </c>
      <c r="J17" s="170">
        <v>9122.96</v>
      </c>
      <c r="K17" s="183"/>
      <c r="L17" s="170">
        <v>2736.89</v>
      </c>
      <c r="M17" s="183"/>
      <c r="N17" s="170">
        <v>6386.07</v>
      </c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</row>
    <row r="18" ht="24.75" customHeight="1" spans="1:30">
      <c r="A18" s="181" t="s">
        <v>0</v>
      </c>
      <c r="B18" s="163" t="s">
        <v>253</v>
      </c>
      <c r="C18" s="163" t="s">
        <v>137</v>
      </c>
      <c r="D18" s="163" t="s">
        <v>136</v>
      </c>
      <c r="E18" s="163" t="s">
        <v>137</v>
      </c>
      <c r="F18" s="163" t="s">
        <v>254</v>
      </c>
      <c r="G18" s="163" t="s">
        <v>137</v>
      </c>
      <c r="H18" s="170">
        <v>140736</v>
      </c>
      <c r="I18" s="170">
        <v>140736</v>
      </c>
      <c r="J18" s="170">
        <v>140736</v>
      </c>
      <c r="K18" s="183"/>
      <c r="L18" s="170">
        <v>42220.8</v>
      </c>
      <c r="M18" s="183"/>
      <c r="N18" s="170">
        <v>98515.2</v>
      </c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ht="24.75" customHeight="1" spans="1:30">
      <c r="A19" s="181" t="s">
        <v>0</v>
      </c>
      <c r="B19" s="163" t="s">
        <v>255</v>
      </c>
      <c r="C19" s="163" t="s">
        <v>256</v>
      </c>
      <c r="D19" s="163" t="s">
        <v>130</v>
      </c>
      <c r="E19" s="163" t="s">
        <v>131</v>
      </c>
      <c r="F19" s="163" t="s">
        <v>257</v>
      </c>
      <c r="G19" s="163" t="s">
        <v>256</v>
      </c>
      <c r="H19" s="170">
        <v>13500.48</v>
      </c>
      <c r="I19" s="170">
        <v>13500.48</v>
      </c>
      <c r="J19" s="170">
        <v>13500.48</v>
      </c>
      <c r="K19" s="183"/>
      <c r="L19" s="170">
        <v>4050.14</v>
      </c>
      <c r="M19" s="183"/>
      <c r="N19" s="170">
        <v>9450.34</v>
      </c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</row>
    <row r="20" ht="24.75" customHeight="1" spans="1:30">
      <c r="A20" s="181" t="s">
        <v>0</v>
      </c>
      <c r="B20" s="163" t="s">
        <v>258</v>
      </c>
      <c r="C20" s="163" t="s">
        <v>259</v>
      </c>
      <c r="D20" s="163" t="s">
        <v>130</v>
      </c>
      <c r="E20" s="163" t="s">
        <v>131</v>
      </c>
      <c r="F20" s="163" t="s">
        <v>260</v>
      </c>
      <c r="G20" s="163" t="s">
        <v>261</v>
      </c>
      <c r="H20" s="170">
        <v>22720</v>
      </c>
      <c r="I20" s="170">
        <v>22720</v>
      </c>
      <c r="J20" s="170">
        <v>22720</v>
      </c>
      <c r="K20" s="183"/>
      <c r="L20" s="170">
        <v>6816</v>
      </c>
      <c r="M20" s="183"/>
      <c r="N20" s="170">
        <v>15904</v>
      </c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</row>
    <row r="21" ht="24.75" customHeight="1" spans="1:30">
      <c r="A21" s="181" t="s">
        <v>0</v>
      </c>
      <c r="B21" s="163" t="s">
        <v>258</v>
      </c>
      <c r="C21" s="163" t="s">
        <v>259</v>
      </c>
      <c r="D21" s="163" t="s">
        <v>130</v>
      </c>
      <c r="E21" s="163" t="s">
        <v>131</v>
      </c>
      <c r="F21" s="163" t="s">
        <v>262</v>
      </c>
      <c r="G21" s="163" t="s">
        <v>263</v>
      </c>
      <c r="H21" s="170">
        <v>1000</v>
      </c>
      <c r="I21" s="170">
        <v>1000</v>
      </c>
      <c r="J21" s="170">
        <v>1000</v>
      </c>
      <c r="K21" s="183"/>
      <c r="L21" s="170">
        <v>300</v>
      </c>
      <c r="M21" s="183"/>
      <c r="N21" s="170">
        <v>700</v>
      </c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</row>
    <row r="22" ht="24.75" customHeight="1" spans="1:30">
      <c r="A22" s="181" t="s">
        <v>0</v>
      </c>
      <c r="B22" s="163" t="s">
        <v>258</v>
      </c>
      <c r="C22" s="163" t="s">
        <v>259</v>
      </c>
      <c r="D22" s="163" t="s">
        <v>130</v>
      </c>
      <c r="E22" s="163" t="s">
        <v>131</v>
      </c>
      <c r="F22" s="163" t="s">
        <v>264</v>
      </c>
      <c r="G22" s="163" t="s">
        <v>265</v>
      </c>
      <c r="H22" s="170">
        <v>1500</v>
      </c>
      <c r="I22" s="170">
        <v>1500</v>
      </c>
      <c r="J22" s="170">
        <v>1500</v>
      </c>
      <c r="K22" s="183"/>
      <c r="L22" s="170">
        <v>450</v>
      </c>
      <c r="M22" s="183"/>
      <c r="N22" s="170">
        <v>1050</v>
      </c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</row>
    <row r="23" ht="24.75" customHeight="1" spans="1:30">
      <c r="A23" s="181" t="s">
        <v>0</v>
      </c>
      <c r="B23" s="163" t="s">
        <v>258</v>
      </c>
      <c r="C23" s="163" t="s">
        <v>259</v>
      </c>
      <c r="D23" s="163" t="s">
        <v>130</v>
      </c>
      <c r="E23" s="163" t="s">
        <v>131</v>
      </c>
      <c r="F23" s="163" t="s">
        <v>266</v>
      </c>
      <c r="G23" s="163" t="s">
        <v>267</v>
      </c>
      <c r="H23" s="170">
        <v>375</v>
      </c>
      <c r="I23" s="170">
        <v>375</v>
      </c>
      <c r="J23" s="170">
        <v>375</v>
      </c>
      <c r="K23" s="183"/>
      <c r="L23" s="170">
        <v>112.5</v>
      </c>
      <c r="M23" s="183"/>
      <c r="N23" s="170">
        <v>262.5</v>
      </c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</row>
    <row r="24" ht="24.75" customHeight="1" spans="1:30">
      <c r="A24" s="181" t="s">
        <v>0</v>
      </c>
      <c r="B24" s="163" t="s">
        <v>258</v>
      </c>
      <c r="C24" s="163" t="s">
        <v>259</v>
      </c>
      <c r="D24" s="163" t="s">
        <v>130</v>
      </c>
      <c r="E24" s="163" t="s">
        <v>131</v>
      </c>
      <c r="F24" s="163" t="s">
        <v>268</v>
      </c>
      <c r="G24" s="163" t="s">
        <v>269</v>
      </c>
      <c r="H24" s="170">
        <v>20000</v>
      </c>
      <c r="I24" s="170">
        <v>20000</v>
      </c>
      <c r="J24" s="170">
        <v>20000</v>
      </c>
      <c r="K24" s="183"/>
      <c r="L24" s="170">
        <v>6000</v>
      </c>
      <c r="M24" s="183"/>
      <c r="N24" s="170">
        <v>14000</v>
      </c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</row>
    <row r="25" ht="24.75" customHeight="1" spans="1:30">
      <c r="A25" s="181" t="s">
        <v>0</v>
      </c>
      <c r="B25" s="163" t="s">
        <v>258</v>
      </c>
      <c r="C25" s="163" t="s">
        <v>259</v>
      </c>
      <c r="D25" s="163" t="s">
        <v>130</v>
      </c>
      <c r="E25" s="163" t="s">
        <v>131</v>
      </c>
      <c r="F25" s="163" t="s">
        <v>270</v>
      </c>
      <c r="G25" s="163" t="s">
        <v>271</v>
      </c>
      <c r="H25" s="170">
        <v>500</v>
      </c>
      <c r="I25" s="170">
        <v>500</v>
      </c>
      <c r="J25" s="170">
        <v>500</v>
      </c>
      <c r="K25" s="183"/>
      <c r="L25" s="170">
        <v>150</v>
      </c>
      <c r="M25" s="183"/>
      <c r="N25" s="170">
        <v>350</v>
      </c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</row>
    <row r="26" ht="24.75" customHeight="1" spans="1:30">
      <c r="A26" s="181" t="s">
        <v>0</v>
      </c>
      <c r="B26" s="163" t="s">
        <v>258</v>
      </c>
      <c r="C26" s="163" t="s">
        <v>259</v>
      </c>
      <c r="D26" s="163" t="s">
        <v>130</v>
      </c>
      <c r="E26" s="163" t="s">
        <v>131</v>
      </c>
      <c r="F26" s="163" t="s">
        <v>272</v>
      </c>
      <c r="G26" s="163" t="s">
        <v>273</v>
      </c>
      <c r="H26" s="170">
        <v>2100</v>
      </c>
      <c r="I26" s="170">
        <v>2100</v>
      </c>
      <c r="J26" s="170">
        <v>2100</v>
      </c>
      <c r="K26" s="183"/>
      <c r="L26" s="170">
        <v>630</v>
      </c>
      <c r="M26" s="183"/>
      <c r="N26" s="170">
        <v>1470</v>
      </c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</row>
    <row r="27" ht="24.75" customHeight="1" spans="1:30">
      <c r="A27" s="181" t="s">
        <v>0</v>
      </c>
      <c r="B27" s="163" t="s">
        <v>274</v>
      </c>
      <c r="C27" s="163" t="s">
        <v>275</v>
      </c>
      <c r="D27" s="163" t="s">
        <v>130</v>
      </c>
      <c r="E27" s="163" t="s">
        <v>131</v>
      </c>
      <c r="F27" s="163" t="s">
        <v>276</v>
      </c>
      <c r="G27" s="163" t="s">
        <v>277</v>
      </c>
      <c r="H27" s="170">
        <v>56252</v>
      </c>
      <c r="I27" s="170">
        <v>56252</v>
      </c>
      <c r="J27" s="170">
        <v>56252</v>
      </c>
      <c r="K27" s="183"/>
      <c r="L27" s="170">
        <v>16875.6</v>
      </c>
      <c r="M27" s="183"/>
      <c r="N27" s="170">
        <v>39376.4</v>
      </c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</row>
    <row r="28" ht="24.75" customHeight="1" spans="1:30">
      <c r="A28" s="181" t="s">
        <v>0</v>
      </c>
      <c r="B28" s="163" t="s">
        <v>278</v>
      </c>
      <c r="C28" s="163" t="s">
        <v>279</v>
      </c>
      <c r="D28" s="163" t="s">
        <v>130</v>
      </c>
      <c r="E28" s="163" t="s">
        <v>131</v>
      </c>
      <c r="F28" s="163" t="s">
        <v>243</v>
      </c>
      <c r="G28" s="163" t="s">
        <v>244</v>
      </c>
      <c r="H28" s="170">
        <v>60000</v>
      </c>
      <c r="I28" s="170">
        <v>60000</v>
      </c>
      <c r="J28" s="170">
        <v>60000</v>
      </c>
      <c r="K28" s="183"/>
      <c r="L28" s="170">
        <v>18000</v>
      </c>
      <c r="M28" s="183"/>
      <c r="N28" s="170">
        <v>42000</v>
      </c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</row>
    <row r="29" ht="24.75" customHeight="1" spans="1:30">
      <c r="A29" s="181" t="s">
        <v>0</v>
      </c>
      <c r="B29" s="163" t="s">
        <v>280</v>
      </c>
      <c r="C29" s="163" t="s">
        <v>281</v>
      </c>
      <c r="D29" s="163" t="s">
        <v>130</v>
      </c>
      <c r="E29" s="163" t="s">
        <v>131</v>
      </c>
      <c r="F29" s="163" t="s">
        <v>243</v>
      </c>
      <c r="G29" s="163" t="s">
        <v>244</v>
      </c>
      <c r="H29" s="170">
        <v>145680</v>
      </c>
      <c r="I29" s="170">
        <v>145680</v>
      </c>
      <c r="J29" s="170">
        <v>145680</v>
      </c>
      <c r="K29" s="183"/>
      <c r="L29" s="170">
        <v>43704</v>
      </c>
      <c r="M29" s="183"/>
      <c r="N29" s="170">
        <v>101976</v>
      </c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</row>
    <row r="30" ht="18" customHeight="1" spans="1:30">
      <c r="A30" s="181" t="s">
        <v>0</v>
      </c>
      <c r="B30" s="163" t="s">
        <v>282</v>
      </c>
      <c r="C30" s="163" t="s">
        <v>283</v>
      </c>
      <c r="D30" s="163" t="s">
        <v>130</v>
      </c>
      <c r="E30" s="163" t="s">
        <v>131</v>
      </c>
      <c r="F30" s="163" t="s">
        <v>243</v>
      </c>
      <c r="G30" s="163" t="s">
        <v>244</v>
      </c>
      <c r="H30" s="170">
        <v>93768</v>
      </c>
      <c r="I30" s="170">
        <v>93768</v>
      </c>
      <c r="J30" s="170">
        <v>93768</v>
      </c>
      <c r="K30" s="183"/>
      <c r="L30" s="170">
        <v>28130.4</v>
      </c>
      <c r="M30" s="183"/>
      <c r="N30" s="170">
        <v>65637.6</v>
      </c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</row>
    <row r="31" ht="18" customHeight="1" spans="1:30">
      <c r="A31" s="182" t="s">
        <v>138</v>
      </c>
      <c r="B31" s="182"/>
      <c r="C31" s="182"/>
      <c r="D31" s="182"/>
      <c r="E31" s="182"/>
      <c r="F31" s="182"/>
      <c r="G31" s="182"/>
      <c r="H31" s="173">
        <v>1903662.8</v>
      </c>
      <c r="I31" s="173">
        <v>1903662.8</v>
      </c>
      <c r="J31" s="173">
        <v>1903662.8</v>
      </c>
      <c r="K31" s="184"/>
      <c r="L31" s="173">
        <v>571098.83</v>
      </c>
      <c r="M31" s="184"/>
      <c r="N31" s="173">
        <v>1332563.97</v>
      </c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 t="s">
        <v>92</v>
      </c>
    </row>
  </sheetData>
  <sheetProtection formatCells="0" formatColumns="0" formatRows="0" insertRows="0" insertColumns="0" insertHyperlinks="0" deleteColumns="0" deleteRows="0" sort="0" autoFilter="0" pivotTables="0"/>
  <mergeCells count="37">
    <mergeCell ref="A2:AD2"/>
    <mergeCell ref="A3:J3"/>
    <mergeCell ref="AC3:AD3"/>
    <mergeCell ref="I4:X4"/>
    <mergeCell ref="Y4:AD4"/>
    <mergeCell ref="J5:O5"/>
    <mergeCell ref="S5:X5"/>
    <mergeCell ref="J6:K6"/>
    <mergeCell ref="A31:G3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93700787401575" right="0.393700787401575" top="0.511811023622047" bottom="0.511811023622047" header="0.31496062992126" footer="0.31496062992126"/>
  <pageSetup paperSize="9" scale="3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部门项目支出绩效目标表</vt:lpstr>
      <vt:lpstr>表十 政府性基金预算支出预算表</vt:lpstr>
      <vt:lpstr>表十一 部门政府采购预算表</vt:lpstr>
      <vt:lpstr>表十二 部门政府购买服务预算表</vt:lpstr>
      <vt:lpstr>表十三 对下转移支付预算表</vt:lpstr>
      <vt:lpstr>表十四 对下转移支付绩效目标表</vt:lpstr>
      <vt:lpstr>表十五 新增资产配置表</vt:lpstr>
      <vt:lpstr>表十六 上级补助项目支出预算表</vt:lpstr>
      <vt:lpstr>表十七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2020-01-11T06:24:00Z</dcterms:created>
  <cp:lastPrinted>2025-02-10T10:43:00Z</cp:lastPrinted>
  <dcterms:modified xsi:type="dcterms:W3CDTF">2026-04-01T23:38:20Z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CA2C558E09244091A5558473F32D6F8F</vt:lpwstr>
  </property>
</Properties>
</file>