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055" tabRatio="769" firstSheet="9" activeTab="10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部门项目支出预算表（其他运转类、特定目标类项目）'!$A$1:$AA$11</definedName>
    <definedName name="_xlnm.Print_Area" localSheetId="3">'表二 部门收入预算表'!$A$1:$T$9</definedName>
    <definedName name="_xlnm.Print_Area" localSheetId="10">'表九 部门项目支出绩效目标表'!$A$1:$K$20</definedName>
    <definedName name="_xlnm.Print_Area" localSheetId="8">'表七 部门基本支出预算表（人员类、运转类公用经费项目）'!$A$1:$AD$30</definedName>
    <definedName name="_xlnm.Print_Area" localSheetId="4">'表三 部门支出预算表'!$A$1:$W$21</definedName>
    <definedName name="_xlnm.Print_Area" localSheetId="18">'表十七 部门项目中期规划预算表'!$A$1:$G$11</definedName>
    <definedName name="_xlnm.Print_Area" localSheetId="12">'表十一 部门政府采购预算表'!$A$1:$X$14</definedName>
    <definedName name="_xlnm.Print_Area" localSheetId="16">'表十五 新增资产配置表'!$A$1:$H$10</definedName>
    <definedName name="_xlnm.Print_Area" localSheetId="13">'表十二 部门政府购买服务预算表'!$A$1:$X$13</definedName>
    <definedName name="_xlnm.Print_Area" localSheetId="14">'表十三 对下转移支付预算表'!$A$1:$O$9</definedName>
    <definedName name="_xlnm.Print_Area" localSheetId="15">'表十四 对下转移支付绩效目标表'!$A$1:$K$8</definedName>
    <definedName name="_xlnm.Print_Area" localSheetId="11">'表十 政府性基金预算支出预算表'!$A$1:$J$12</definedName>
    <definedName name="_xlnm.Print_Area" localSheetId="5">'表四 财政拨款收支预算总表'!$A$1:$D$35</definedName>
    <definedName name="_xlnm.Print_Area" localSheetId="6">'表五 一般公共预算支出预算表（按功能科目分类）'!$A$1:$M$21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2">'表十一 部门政府采购预算表'!$1:$7</definedName>
    <definedName name="_xlnm.Print_Titles" localSheetId="16">'表十五 新增资产配置表'!$1:$6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1">'表十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<sst xmlns="http://schemas.openxmlformats.org/spreadsheetml/2006/main" count="1043" uniqueCount="408">
  <si>
    <t>南涧民族文化工作队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</si>
  <si>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</si>
  <si>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</si>
  <si>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</si>
  <si>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</si>
  <si>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</si>
  <si>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</si>
  <si>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</si>
  <si>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</si>
  <si>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</si>
  <si>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</si>
  <si>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</si>
  <si>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</si>
  <si>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</si>
  <si>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</si>
  <si>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</si>
  <si>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</si>
  <si>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</si>
  <si>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</si>
  <si>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</si>
  <si>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</si>
  <si>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</si>
  <si>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</si>
  <si>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</si>
  <si>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</si>
  <si>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</si>
  <si>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</si>
  <si>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</si>
  <si>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</si>
  <si>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</si>
  <si>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</si>
  <si>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</si>
  <si>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</si>
  <si>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</si>
  <si>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</si>
  <si>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</si>
  <si>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</si>
  <si>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</si>
  <si>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</si>
  <si>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</si>
  <si>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</si>
  <si>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</si>
  <si>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</si>
  <si>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</si>
  <si>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</si>
  <si>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</si>
  <si>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</si>
  <si>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</si>
  <si>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</si>
  <si>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</si>
  <si>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</si>
  <si>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</si>
  <si>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</si>
  <si>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</si>
  <si>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</si>
  <si>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</si>
  <si>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</si>
  <si>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</si>
  <si>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</si>
  <si>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</si>
  <si>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</si>
  <si>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</si>
  <si>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</si>
  <si>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</si>
  <si>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</si>
  <si>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</si>
  <si>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</si>
  <si>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</si>
  <si>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</si>
  <si>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</si>
  <si>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</si>
  <si>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</si>
  <si>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</si>
  <si>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</si>
  <si>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</si>
  <si>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</si>
  <si>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</si>
  <si>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</si>
  <si>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</si>
  <si>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</si>
  <si>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</si>
  <si>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</si>
  <si>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</si>
  <si>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</si>
  <si>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</si>
  <si>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</si>
  <si>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</si>
  <si>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</si>
  <si>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</si>
  <si>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</si>
  <si>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</si>
  <si>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</si>
  <si>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129004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</si>
  <si>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</si>
  <si>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</si>
  <si>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</si>
  <si>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</si>
  <si>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</si>
  <si>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</si>
  <si>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</si>
  <si>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</si>
  <si>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</si>
  <si>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</si>
  <si>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</si>
  <si>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</si>
  <si>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</si>
  <si>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</si>
  <si>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</si>
  <si>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</si>
  <si>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</si>
  <si>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</si>
  <si>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</si>
  <si>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207</t>
  </si>
  <si>
    <t>文化旅游体育与传媒支出</t>
  </si>
  <si>
    <t>20701</t>
  </si>
  <si>
    <t>文化和旅游</t>
  </si>
  <si>
    <t>2070107</t>
  </si>
  <si>
    <t>艺术表演团体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</si>
  <si>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</si>
  <si>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</si>
  <si>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</si>
  <si>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</si>
  <si>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</si>
  <si>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</si>
  <si>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</si>
  <si>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</si>
  <si>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</si>
  <si>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</si>
  <si>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</si>
  <si>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</si>
  <si>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</si>
  <si>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</si>
  <si>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</si>
  <si>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</si>
  <si>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</si>
  <si>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</si>
  <si>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</si>
  <si>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</si>
  <si>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</si>
  <si>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</si>
  <si>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</si>
  <si>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</si>
  <si>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</si>
  <si>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</si>
  <si>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</si>
  <si>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</si>
  <si>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</si>
  <si>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</si>
  <si>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</si>
  <si>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</si>
  <si>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</si>
  <si>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</si>
  <si>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</si>
  <si>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</si>
  <si>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</si>
  <si>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</si>
  <si>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</si>
  <si>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</si>
  <si>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</si>
  <si>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</si>
  <si>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</si>
  <si>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</si>
  <si>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</si>
  <si>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</si>
  <si>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</si>
  <si>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</si>
  <si>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</si>
  <si>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</si>
  <si>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</si>
  <si>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</si>
  <si>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</si>
  <si>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</si>
  <si>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</si>
  <si>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</si>
  <si>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</si>
  <si>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</si>
  <si>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</si>
  <si>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</si>
  <si>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</si>
  <si>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</si>
  <si>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</si>
  <si>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</si>
  <si>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</si>
  <si>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</si>
  <si>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</si>
  <si>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</si>
  <si>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</si>
  <si>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</si>
  <si>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</si>
  <si>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</si>
  <si>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</si>
  <si>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</si>
  <si>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</si>
  <si>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</si>
  <si>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</si>
  <si>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</si>
  <si>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</si>
  <si>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</si>
  <si>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</si>
  <si>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</si>
  <si>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</si>
  <si>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</si>
  <si>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</si>
  <si>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</si>
  <si>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</si>
  <si>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</si>
  <si>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</si>
  <si>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</si>
  <si>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</si>
  <si>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</si>
  <si>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</si>
  <si>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</si>
  <si>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</si>
  <si>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</si>
  <si>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</si>
  <si>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</si>
  <si>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</si>
  <si>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</si>
  <si>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</si>
  <si>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</si>
  <si>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</si>
  <si>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</si>
  <si>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</si>
  <si>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</si>
  <si>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</si>
  <si>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</si>
  <si>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</si>
  <si>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</si>
  <si>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</si>
  <si>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</si>
  <si>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</si>
  <si>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</si>
  <si>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</si>
  <si>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</si>
  <si>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</si>
  <si>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</si>
  <si>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532926210000000018985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</si>
  <si>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</si>
  <si>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</si>
  <si>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</si>
  <si>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</si>
  <si>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</si>
  <si>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</si>
  <si>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</si>
  <si>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532926210000000018986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</si>
  <si>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</si>
  <si>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</si>
  <si>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</si>
  <si>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</si>
  <si>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</si>
  <si>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</si>
  <si>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</si>
  <si>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532926210000000018987</t>
  </si>
  <si>
    <t>30113</t>
  </si>
  <si>
    <t>532926231100001291949</t>
  </si>
  <si>
    <t>工会经费</t>
  </si>
  <si>
    <t>30228</t>
  </si>
  <si>
    <t>532926241100002300830</t>
  </si>
  <si>
    <t>机关事业单位编外聘用人员</t>
  </si>
  <si>
    <t>30199</t>
  </si>
  <si>
    <t>其他工资福利支出</t>
  </si>
  <si>
    <t>532926241100002300851</t>
  </si>
  <si>
    <t>其他对个人和家庭的补助支出</t>
  </si>
  <si>
    <t>30305</t>
  </si>
  <si>
    <t>生活补助</t>
  </si>
  <si>
    <t>532926241100002301273</t>
  </si>
  <si>
    <t>其他事业单位公用经费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</si>
  <si>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</si>
  <si>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</si>
  <si>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</si>
  <si>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</si>
  <si>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</si>
  <si>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</si>
  <si>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</si>
  <si>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</si>
  <si>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532926251100003766782</t>
  </si>
  <si>
    <t>事业人员十三个月工资</t>
  </si>
  <si>
    <t>30103</t>
  </si>
  <si>
    <t>奖金</t>
  </si>
  <si>
    <t>532926261100005062604</t>
  </si>
  <si>
    <t>事业人员2017年新增奖励性补贴（按月部分）</t>
  </si>
  <si>
    <t>532926261100005062622</t>
  </si>
  <si>
    <t>事业人员基础性绩效工资（70%部分）</t>
  </si>
  <si>
    <t>532926261100005062623</t>
  </si>
  <si>
    <t>事业人员政策内奖励性绩效工资（30%部分）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</si>
  <si>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</si>
  <si>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</si>
  <si>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</si>
  <si>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</si>
  <si>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</si>
  <si>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</si>
  <si>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</si>
  <si>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</si>
  <si>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</si>
  <si>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</si>
  <si>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532926231100001269257</t>
  </si>
  <si>
    <t>会计代理记账服务专项经费</t>
  </si>
  <si>
    <t>30227</t>
  </si>
  <si>
    <t>委托业务费</t>
  </si>
  <si>
    <t>313 事业发展类</t>
  </si>
  <si>
    <t>532926261100005061695</t>
  </si>
  <si>
    <t>文艺精品创作项目专项经费</t>
  </si>
  <si>
    <t>532926261100005062139</t>
  </si>
  <si>
    <t>单位自有资金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</si>
  <si>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</si>
  <si>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</si>
  <si>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</si>
  <si>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</si>
  <si>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</si>
  <si>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</si>
  <si>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</si>
  <si>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</si>
  <si>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</si>
  <si>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</si>
  <si>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文艺精品创作推动文艺创作高质量发展，满足人民群众精神文化需求，提升文化软实力。通过组织培训学习提高群众的艺术能力，激发文艺人才创新活力，打造一支结构合理、素质优良的创作队伍，为文艺事业可持续发展提供人才支撑，同时把优秀的艺术作品推广出去。全年至少创作2首声乐作品及3个舞蹈作品。</t>
  </si>
  <si>
    <t>产出指标</t>
  </si>
  <si>
    <t>数量指标</t>
  </si>
  <si>
    <t>声乐作品创作</t>
  </si>
  <si>
    <t>&gt;=</t>
  </si>
  <si>
    <t>个</t>
  </si>
  <si>
    <t>定量指标</t>
  </si>
  <si>
    <t>大于等于2个声乐作品</t>
  </si>
  <si>
    <t>质量指标</t>
  </si>
  <si>
    <t>舞蹈作品创作</t>
  </si>
  <si>
    <t>大于等于3个舞蹈作品创作</t>
  </si>
  <si>
    <t>效益指标</t>
  </si>
  <si>
    <t>社会效益</t>
  </si>
  <si>
    <t>推动优质文化资源向基层聚集拓展</t>
  </si>
  <si>
    <t>90</t>
  </si>
  <si>
    <t>%</t>
  </si>
  <si>
    <t>推动优质文化资源向基层聚集拓展大于等于90%</t>
  </si>
  <si>
    <t>可持续影响</t>
  </si>
  <si>
    <t>通创作编排培训带动群众文化发展</t>
  </si>
  <si>
    <t>长期</t>
  </si>
  <si>
    <t>定性指标</t>
  </si>
  <si>
    <t>通创作编排培训带动群众文化长期发展</t>
  </si>
  <si>
    <t>满意度指标</t>
  </si>
  <si>
    <t>服务对象满意度</t>
  </si>
  <si>
    <t>群众满意度</t>
  </si>
  <si>
    <t>群众满意度大于等于90%</t>
  </si>
  <si>
    <t>学习学员覆盖行业满意度</t>
  </si>
  <si>
    <t>推广培训学习学员覆盖行业和接受程度大于等于90%</t>
  </si>
  <si>
    <t>单位资金收入全部纳入预算管理，资金支付严格按照预算指标控制，同时，进一步强化单位银行账户动态管理，全面清理预算单位银行账户，规范银行账户备案管理。</t>
  </si>
  <si>
    <t>完成项目个数</t>
  </si>
  <si>
    <t>项目完成情况</t>
  </si>
  <si>
    <t>2026年11月31日前完成</t>
  </si>
  <si>
    <t>=</t>
  </si>
  <si>
    <t>100</t>
  </si>
  <si>
    <t>项目实施完成率</t>
  </si>
  <si>
    <t>活动宣传效果情况</t>
  </si>
  <si>
    <t>反映补助政策的宣传效果情况。
政策知晓率=调查中补助政策知晓人数/调查总人数*100%</t>
  </si>
  <si>
    <t>受益对象满意度</t>
  </si>
  <si>
    <t>95</t>
  </si>
  <si>
    <t>反映获补助受益对象的满意程度</t>
  </si>
  <si>
    <t>进一步完善本单位会计核算。</t>
  </si>
  <si>
    <t>服务期限</t>
  </si>
  <si>
    <t>365</t>
  </si>
  <si>
    <t>天</t>
  </si>
  <si>
    <t>服务期限为2026年全年</t>
  </si>
  <si>
    <t>提高工作效率</t>
  </si>
  <si>
    <t>85</t>
  </si>
  <si>
    <t>规范单位内部会计核算，提高工作效率、质量。</t>
  </si>
  <si>
    <t>服务费用标准</t>
  </si>
  <si>
    <t>20000</t>
  </si>
  <si>
    <t>元/年</t>
  </si>
  <si>
    <t>代理记账服务费用20000元/年</t>
  </si>
  <si>
    <t>表 十    政府性基金预算支出预算表</t>
  </si>
  <si>
    <t>8=9+10</t>
  </si>
  <si>
    <t>9</t>
  </si>
  <si>
    <t>无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</si>
  <si>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</si>
  <si>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</si>
  <si>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</si>
  <si>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</si>
  <si>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</si>
  <si>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</si>
  <si>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</si>
  <si>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</si>
  <si>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</si>
  <si>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</si>
  <si>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</si>
  <si>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</si>
  <si>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</si>
  <si>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</si>
  <si>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</si>
  <si>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南涧镇</t>
  </si>
  <si>
    <t>宝华镇</t>
  </si>
  <si>
    <t>碧溪乡</t>
  </si>
  <si>
    <t>拥翠乡</t>
  </si>
  <si>
    <t>乐秋乡</t>
  </si>
  <si>
    <t>小湾东镇</t>
  </si>
  <si>
    <t>公郎镇</t>
  </si>
  <si>
    <t>无量山镇</t>
  </si>
  <si>
    <t>3=4+5+6</t>
  </si>
  <si>
    <t>7=8+…+15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</si>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</sst>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83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color theme="1"/>
      <name val="宋体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b/>
      <u/>
      <sz val="12"/>
      <color theme="10"/>
      <name val="方正仿宋_GBK"/>
      <charset val="134"/>
    </font>
    <font>
      <sz val="8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rgb="FF000000"/>
      <name val="宋体"/>
      <charset val="134"/>
      <scheme val="major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Times New Roman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5" borderId="19" applyNumberFormat="0" applyAlignment="0" applyProtection="0">
      <alignment vertical="center"/>
    </xf>
    <xf numFmtId="0" fontId="72" fillId="6" borderId="20" applyNumberFormat="0" applyAlignment="0" applyProtection="0">
      <alignment vertical="center"/>
    </xf>
    <xf numFmtId="0" fontId="73" fillId="6" borderId="19" applyNumberFormat="0" applyAlignment="0" applyProtection="0">
      <alignment vertical="center"/>
    </xf>
    <xf numFmtId="0" fontId="74" fillId="7" borderId="21" applyNumberFormat="0" applyAlignment="0" applyProtection="0">
      <alignment vertical="center"/>
    </xf>
    <xf numFmtId="0" fontId="75" fillId="0" borderId="22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44" fillId="0" borderId="0"/>
    <xf numFmtId="0" fontId="19" fillId="0" borderId="0"/>
    <xf numFmtId="0" fontId="44" fillId="0" borderId="0">
      <alignment vertical="center"/>
    </xf>
    <xf numFmtId="0" fontId="11" fillId="0" borderId="0">
      <alignment vertical="top"/>
      <protection locked="0"/>
    </xf>
    <xf numFmtId="0" fontId="44" fillId="0" borderId="0">
      <alignment vertical="center"/>
    </xf>
    <xf numFmtId="0" fontId="44" fillId="0" borderId="0"/>
    <xf numFmtId="0" fontId="82" fillId="0" borderId="0">
      <alignment vertical="top"/>
      <protection locked="0"/>
    </xf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11" fillId="0" borderId="2">
      <alignment horizontal="left" vertical="center" wrapText="1"/>
    </xf>
  </cellStyleXfs>
  <cellXfs count="248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5" applyFont="1" applyFill="1" applyBorder="1" applyAlignment="1" applyProtection="1"/>
    <xf numFmtId="49" fontId="2" fillId="0" borderId="0" xfId="55" applyNumberFormat="1" applyFont="1" applyFill="1" applyBorder="1" applyAlignment="1" applyProtection="1"/>
    <xf numFmtId="0" fontId="2" fillId="0" borderId="0" xfId="55" applyFont="1" applyFill="1" applyBorder="1" applyAlignment="1" applyProtection="1"/>
    <xf numFmtId="0" fontId="2" fillId="0" borderId="0" xfId="55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vertical="center"/>
    </xf>
    <xf numFmtId="0" fontId="4" fillId="0" borderId="0" xfId="55" applyFont="1" applyFill="1" applyBorder="1" applyAlignment="1" applyProtection="1"/>
    <xf numFmtId="0" fontId="4" fillId="0" borderId="0" xfId="55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62" applyNumberFormat="1" applyFont="1" applyBorder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49" fontId="9" fillId="0" borderId="2" xfId="62" applyNumberFormat="1" applyFont="1" applyBorder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10" fillId="0" borderId="1" xfId="55" applyFont="1" applyFill="1" applyBorder="1" applyAlignment="1" applyProtection="1">
      <alignment vertical="center" wrapText="1"/>
    </xf>
    <xf numFmtId="0" fontId="11" fillId="0" borderId="1" xfId="55" applyFont="1" applyFill="1" applyBorder="1" applyAlignment="1" applyProtection="1">
      <alignment vertical="center" wrapText="1"/>
      <protection locked="0"/>
    </xf>
    <xf numFmtId="0" fontId="12" fillId="0" borderId="1" xfId="55" applyFont="1" applyFill="1" applyBorder="1" applyAlignment="1" applyProtection="1">
      <alignment horizontal="right" vertical="center" wrapText="1"/>
    </xf>
    <xf numFmtId="0" fontId="12" fillId="0" borderId="1" xfId="55" applyFont="1" applyFill="1" applyBorder="1" applyAlignment="1" applyProtection="1">
      <alignment horizontal="right" vertical="center" wrapText="1"/>
      <protection locked="0"/>
    </xf>
    <xf numFmtId="0" fontId="13" fillId="0" borderId="1" xfId="55" applyFont="1" applyFill="1" applyBorder="1" applyAlignment="1" applyProtection="1">
      <alignment horizontal="center" vertical="center" wrapText="1"/>
      <protection locked="0"/>
    </xf>
    <xf numFmtId="0" fontId="14" fillId="0" borderId="1" xfId="55" applyFont="1" applyFill="1" applyBorder="1" applyAlignment="1" applyProtection="1">
      <alignment horizontal="left" vertical="center"/>
    </xf>
    <xf numFmtId="0" fontId="1" fillId="0" borderId="0" xfId="61" applyFill="1" applyAlignment="1" applyProtection="1">
      <alignment vertical="center"/>
    </xf>
    <xf numFmtId="0" fontId="15" fillId="0" borderId="0" xfId="61" applyNumberFormat="1" applyFont="1" applyFill="1" applyBorder="1" applyAlignment="1" applyProtection="1">
      <alignment horizontal="right" vertical="center"/>
    </xf>
    <xf numFmtId="0" fontId="16" fillId="0" borderId="0" xfId="61" applyNumberFormat="1" applyFont="1" applyFill="1" applyBorder="1" applyAlignment="1" applyProtection="1">
      <alignment horizontal="center" vertical="center"/>
    </xf>
    <xf numFmtId="0" fontId="17" fillId="0" borderId="0" xfId="61" applyNumberFormat="1" applyFont="1" applyFill="1" applyBorder="1" applyAlignment="1" applyProtection="1">
      <alignment horizontal="left" vertical="center"/>
    </xf>
    <xf numFmtId="0" fontId="18" fillId="0" borderId="3" xfId="61" applyFont="1" applyFill="1" applyBorder="1" applyAlignment="1" applyProtection="1">
      <alignment horizontal="center" vertical="center"/>
    </xf>
    <xf numFmtId="0" fontId="17" fillId="0" borderId="1" xfId="53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5" fillId="0" borderId="1" xfId="53" applyFont="1" applyFill="1" applyBorder="1" applyAlignment="1" applyProtection="1">
      <alignment vertical="center" wrapText="1"/>
      <protection locked="0"/>
    </xf>
    <xf numFmtId="177" fontId="15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21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15" fillId="0" borderId="1" xfId="53" applyFont="1" applyFill="1" applyBorder="1" applyAlignment="1" applyProtection="1">
      <alignment horizontal="left" vertical="center" wrapText="1" indent="1"/>
      <protection locked="0"/>
    </xf>
    <xf numFmtId="0" fontId="22" fillId="0" borderId="4" xfId="56" applyFont="1" applyFill="1" applyBorder="1" applyAlignment="1" applyProtection="1">
      <alignment horizontal="center" vertical="center" wrapText="1"/>
      <protection locked="0"/>
    </xf>
    <xf numFmtId="0" fontId="22" fillId="0" borderId="5" xfId="56" applyFont="1" applyFill="1" applyBorder="1" applyAlignment="1" applyProtection="1">
      <alignment horizontal="center" vertical="center" wrapText="1"/>
      <protection locked="0"/>
    </xf>
    <xf numFmtId="0" fontId="22" fillId="0" borderId="6" xfId="56" applyFont="1" applyFill="1" applyBorder="1" applyAlignment="1" applyProtection="1">
      <alignment horizontal="center" vertical="center" wrapText="1"/>
      <protection locked="0"/>
    </xf>
    <xf numFmtId="0" fontId="11" fillId="0" borderId="0" xfId="56" applyFont="1" applyFill="1" applyBorder="1" applyAlignment="1" applyProtection="1">
      <alignment vertical="top"/>
    </xf>
    <xf numFmtId="0" fontId="18" fillId="0" borderId="0" xfId="56" applyFont="1" applyFill="1" applyBorder="1" applyAlignment="1" applyProtection="1">
      <alignment vertical="top"/>
    </xf>
    <xf numFmtId="0" fontId="11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10" fillId="0" borderId="0" xfId="56" applyFont="1" applyFill="1" applyBorder="1" applyAlignment="1" applyProtection="1">
      <alignment horizontal="right" vertical="center"/>
    </xf>
    <xf numFmtId="0" fontId="23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left" vertical="center"/>
    </xf>
    <xf numFmtId="0" fontId="18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10" fillId="0" borderId="1" xfId="56" applyFont="1" applyFill="1" applyBorder="1" applyAlignment="1" applyProtection="1">
      <alignment horizontal="left" vertical="center" wrapText="1"/>
      <protection locked="0"/>
    </xf>
    <xf numFmtId="0" fontId="10" fillId="0" borderId="1" xfId="56" applyFont="1" applyFill="1" applyBorder="1" applyAlignment="1" applyProtection="1">
      <alignment horizontal="left" vertical="center"/>
      <protection locked="0"/>
    </xf>
    <xf numFmtId="0" fontId="10" fillId="0" borderId="1" xfId="56" applyFont="1" applyFill="1" applyBorder="1" applyAlignment="1" applyProtection="1">
      <alignment horizontal="left" vertical="center" wrapText="1" indent="2"/>
      <protection locked="0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3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8" fillId="0" borderId="0" xfId="56" applyFont="1" applyFill="1" applyBorder="1" applyAlignment="1" applyProtection="1">
      <alignment wrapText="1"/>
    </xf>
    <xf numFmtId="0" fontId="18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8" fillId="0" borderId="1" xfId="56" applyFont="1" applyFill="1" applyBorder="1" applyAlignment="1" applyProtection="1">
      <alignment horizontal="center" vertical="center" shrinkToFit="1"/>
      <protection locked="0"/>
    </xf>
    <xf numFmtId="0" fontId="11" fillId="0" borderId="1" xfId="56" applyFont="1" applyFill="1" applyBorder="1" applyAlignment="1" applyProtection="1">
      <alignment horizontal="center" vertical="center" shrinkToFit="1"/>
      <protection locked="0"/>
    </xf>
    <xf numFmtId="177" fontId="8" fillId="0" borderId="1" xfId="56" applyNumberFormat="1" applyFont="1" applyFill="1" applyBorder="1" applyAlignment="1" applyProtection="1">
      <alignment horizontal="right" vertical="center"/>
      <protection locked="0"/>
    </xf>
    <xf numFmtId="177" fontId="12" fillId="0" borderId="1" xfId="56" applyNumberFormat="1" applyFont="1" applyFill="1" applyBorder="1" applyAlignment="1" applyProtection="1">
      <alignment horizontal="right" vertical="center"/>
      <protection locked="0"/>
    </xf>
    <xf numFmtId="0" fontId="25" fillId="0" borderId="0" xfId="56" applyFont="1" applyFill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11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0" fillId="0" borderId="0" xfId="56" applyFont="1" applyFill="1" applyBorder="1" applyAlignment="1" applyProtection="1">
      <alignment horizontal="right" vertical="center" wrapText="1"/>
    </xf>
    <xf numFmtId="0" fontId="23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18" fillId="0" borderId="0" xfId="56" applyFont="1" applyFill="1" applyBorder="1" applyAlignment="1" applyProtection="1">
      <alignment vertical="top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</xf>
    <xf numFmtId="0" fontId="10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26" fillId="0" borderId="1" xfId="56" applyFont="1" applyFill="1" applyBorder="1" applyAlignment="1" applyProtection="1">
      <alignment horizontal="center" vertical="center"/>
      <protection locked="0"/>
    </xf>
    <xf numFmtId="177" fontId="27" fillId="0" borderId="1" xfId="56" applyNumberFormat="1" applyFont="1" applyFill="1" applyBorder="1" applyAlignment="1" applyProtection="1">
      <alignment horizontal="right"/>
      <protection locked="0"/>
    </xf>
    <xf numFmtId="177" fontId="28" fillId="0" borderId="1" xfId="56" applyNumberFormat="1" applyFont="1" applyFill="1" applyBorder="1" applyAlignment="1" applyProtection="1">
      <alignment horizontal="right" vertical="top"/>
      <protection locked="0"/>
    </xf>
    <xf numFmtId="0" fontId="29" fillId="0" borderId="0" xfId="56" applyFont="1" applyFill="1" applyBorder="1" applyAlignment="1" applyProtection="1">
      <alignment vertical="top"/>
    </xf>
    <xf numFmtId="0" fontId="30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0" fontId="31" fillId="0" borderId="1" xfId="56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0" fontId="32" fillId="0" borderId="1" xfId="56" applyFont="1" applyFill="1" applyBorder="1" applyAlignment="1" applyProtection="1">
      <alignment horizontal="right" vertical="center"/>
      <protection locked="0"/>
    </xf>
    <xf numFmtId="177" fontId="32" fillId="0" borderId="1" xfId="56" applyNumberFormat="1" applyFont="1" applyFill="1" applyBorder="1" applyAlignment="1" applyProtection="1">
      <alignment horizontal="right" vertical="center"/>
      <protection locked="0"/>
    </xf>
    <xf numFmtId="0" fontId="22" fillId="0" borderId="1" xfId="56" applyFont="1" applyFill="1" applyBorder="1" applyAlignment="1" applyProtection="1">
      <alignment horizontal="center" vertical="center"/>
      <protection locked="0"/>
    </xf>
    <xf numFmtId="0" fontId="22" fillId="0" borderId="1" xfId="56" applyFont="1" applyFill="1" applyBorder="1" applyAlignment="1" applyProtection="1">
      <alignment horizontal="left" vertical="center"/>
      <protection locked="0"/>
    </xf>
    <xf numFmtId="0" fontId="22" fillId="0" borderId="1" xfId="56" applyFont="1" applyFill="1" applyBorder="1" applyAlignment="1" applyProtection="1">
      <alignment horizontal="right" vertical="center"/>
      <protection locked="0"/>
    </xf>
    <xf numFmtId="0" fontId="33" fillId="0" borderId="1" xfId="56" applyFont="1" applyFill="1" applyBorder="1" applyAlignment="1" applyProtection="1">
      <alignment horizontal="right" vertical="center"/>
      <protection locked="0"/>
    </xf>
    <xf numFmtId="177" fontId="33" fillId="0" borderId="1" xfId="56" applyNumberFormat="1" applyFont="1" applyFill="1" applyBorder="1" applyAlignment="1" applyProtection="1">
      <alignment horizontal="right" vertical="center"/>
      <protection locked="0"/>
    </xf>
    <xf numFmtId="49" fontId="1" fillId="0" borderId="0" xfId="56" applyNumberFormat="1" applyFont="1" applyFill="1" applyBorder="1" applyAlignment="1" applyProtection="1">
      <protection locked="0"/>
    </xf>
    <xf numFmtId="49" fontId="34" fillId="0" borderId="0" xfId="56" applyNumberFormat="1" applyFont="1" applyFill="1" applyBorder="1" applyAlignment="1" applyProtection="1"/>
    <xf numFmtId="0" fontId="34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right" vertical="center"/>
      <protection locked="0"/>
    </xf>
    <xf numFmtId="177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56" applyFont="1" applyFill="1" applyBorder="1" applyAlignment="1" applyProtection="1">
      <alignment horizontal="center" vertical="center"/>
      <protection locked="0"/>
    </xf>
    <xf numFmtId="0" fontId="13" fillId="0" borderId="5" xfId="56" applyFont="1" applyFill="1" applyBorder="1" applyAlignment="1" applyProtection="1">
      <alignment horizontal="center" vertical="center"/>
      <protection locked="0"/>
    </xf>
    <xf numFmtId="0" fontId="13" fillId="0" borderId="6" xfId="56" applyFont="1" applyFill="1" applyBorder="1" applyAlignment="1" applyProtection="1">
      <alignment horizontal="center" vertical="center"/>
      <protection locked="0"/>
    </xf>
    <xf numFmtId="177" fontId="35" fillId="0" borderId="1" xfId="56" applyNumberFormat="1" applyFont="1" applyFill="1" applyBorder="1" applyAlignment="1" applyProtection="1">
      <alignment horizontal="right" vertical="center"/>
      <protection locked="0"/>
    </xf>
    <xf numFmtId="177" fontId="35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56" applyFont="1" applyFill="1" applyBorder="1" applyAlignment="1" applyProtection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49" fontId="37" fillId="0" borderId="2" xfId="62" applyNumberFormat="1" applyFont="1" applyBorder="1" applyProtection="1">
      <alignment horizontal="left" vertical="center" wrapText="1"/>
      <protection locked="0"/>
    </xf>
    <xf numFmtId="49" fontId="37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2" xfId="0" applyNumberFormat="1" applyFont="1" applyFill="1" applyBorder="1" applyAlignment="1" applyProtection="1">
      <alignment horizontal="right" vertical="center"/>
      <protection locked="0"/>
    </xf>
    <xf numFmtId="49" fontId="11" fillId="0" borderId="2" xfId="62" applyNumberFormat="1" applyFont="1" applyBorder="1" applyProtection="1">
      <alignment horizontal="left" vertical="center" wrapText="1"/>
      <protection locked="0"/>
    </xf>
    <xf numFmtId="176" fontId="28" fillId="0" borderId="2" xfId="0" applyNumberFormat="1" applyFont="1" applyFill="1" applyBorder="1" applyAlignment="1" applyProtection="1">
      <alignment horizontal="right" vertical="center"/>
      <protection locked="0"/>
    </xf>
    <xf numFmtId="0" fontId="38" fillId="0" borderId="0" xfId="56" applyFont="1" applyFill="1" applyBorder="1" applyAlignment="1" applyProtection="1"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 wrapText="1"/>
    </xf>
    <xf numFmtId="49" fontId="18" fillId="0" borderId="0" xfId="56" applyNumberFormat="1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 wrapText="1"/>
    </xf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39" fillId="0" borderId="2" xfId="62" applyNumberFormat="1" applyFont="1" applyBorder="1" applyProtection="1">
      <alignment horizontal="left" vertical="center" wrapText="1"/>
      <protection locked="0"/>
    </xf>
    <xf numFmtId="176" fontId="39" fillId="0" borderId="2" xfId="0" applyNumberFormat="1" applyFont="1" applyFill="1" applyBorder="1" applyAlignment="1" applyProtection="1">
      <alignment horizontal="right" vertical="center"/>
      <protection locked="0"/>
    </xf>
    <xf numFmtId="177" fontId="4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41" fillId="0" borderId="2" xfId="0" applyFont="1" applyFill="1" applyBorder="1" applyAlignment="1" applyProtection="1">
      <alignment horizontal="center" vertical="center" wrapText="1"/>
      <protection locked="0"/>
    </xf>
    <xf numFmtId="176" fontId="42" fillId="0" borderId="2" xfId="0" applyNumberFormat="1" applyFont="1" applyFill="1" applyBorder="1" applyAlignment="1" applyProtection="1">
      <alignment horizontal="right" vertical="center"/>
      <protection locked="0"/>
    </xf>
    <xf numFmtId="177" fontId="43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56" applyFont="1" applyFill="1" applyBorder="1" applyAlignment="1" applyProtection="1">
      <alignment horizontal="center"/>
    </xf>
    <xf numFmtId="0" fontId="44" fillId="0" borderId="0" xfId="56" applyFont="1" applyFill="1" applyBorder="1" applyAlignment="1" applyProtection="1">
      <alignment horizontal="center" wrapText="1"/>
    </xf>
    <xf numFmtId="0" fontId="44" fillId="0" borderId="0" xfId="56" applyFont="1" applyFill="1" applyBorder="1" applyAlignment="1" applyProtection="1">
      <alignment wrapText="1"/>
    </xf>
    <xf numFmtId="0" fontId="44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45" fillId="0" borderId="0" xfId="56" applyFont="1" applyFill="1" applyBorder="1" applyAlignment="1" applyProtection="1">
      <alignment horizontal="center" vertical="center" wrapText="1"/>
    </xf>
    <xf numFmtId="0" fontId="46" fillId="0" borderId="0" xfId="56" applyFont="1" applyFill="1" applyBorder="1" applyAlignment="1" applyProtection="1">
      <alignment horizontal="center" vertical="center" wrapText="1"/>
    </xf>
    <xf numFmtId="0" fontId="10" fillId="0" borderId="0" xfId="56" applyFont="1" applyFill="1" applyBorder="1" applyAlignment="1" applyProtection="1">
      <alignment horizontal="left" vertical="center"/>
      <protection locked="0"/>
    </xf>
    <xf numFmtId="0" fontId="47" fillId="0" borderId="3" xfId="50" applyFont="1" applyFill="1" applyBorder="1" applyAlignment="1" applyProtection="1">
      <alignment horizontal="center" vertical="center"/>
    </xf>
    <xf numFmtId="0" fontId="18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11" fillId="0" borderId="2" xfId="56" applyFont="1" applyFill="1" applyBorder="1" applyAlignment="1" applyProtection="1">
      <alignment horizontal="center" vertical="center" wrapText="1"/>
    </xf>
    <xf numFmtId="0" fontId="11" fillId="0" borderId="11" xfId="56" applyFont="1" applyFill="1" applyBorder="1" applyAlignment="1" applyProtection="1">
      <alignment horizontal="center" vertical="center" wrapText="1"/>
    </xf>
    <xf numFmtId="4" fontId="10" fillId="0" borderId="0" xfId="56" applyNumberFormat="1" applyFont="1" applyFill="1" applyBorder="1" applyAlignment="1" applyProtection="1">
      <alignment horizontal="right" vertical="center"/>
    </xf>
    <xf numFmtId="4" fontId="11" fillId="0" borderId="0" xfId="56" applyNumberFormat="1" applyFont="1" applyFill="1" applyBorder="1" applyAlignment="1" applyProtection="1">
      <alignment horizontal="right" vertical="center"/>
    </xf>
    <xf numFmtId="0" fontId="48" fillId="0" borderId="0" xfId="56" applyFont="1" applyFill="1" applyBorder="1" applyAlignment="1" applyProtection="1">
      <protection locked="0"/>
    </xf>
    <xf numFmtId="0" fontId="1" fillId="0" borderId="0" xfId="56" applyFont="1" applyFill="1" applyBorder="1" applyAlignment="1" applyProtection="1">
      <alignment vertical="top"/>
    </xf>
    <xf numFmtId="49" fontId="10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49" fillId="0" borderId="2" xfId="0" applyFont="1" applyFill="1" applyBorder="1" applyAlignment="1">
      <alignment horizontal="left" vertical="center" wrapText="1"/>
    </xf>
    <xf numFmtId="176" fontId="49" fillId="0" borderId="2" xfId="0" applyNumberFormat="1" applyFont="1" applyFill="1" applyBorder="1" applyAlignment="1">
      <alignment horizontal="right" vertical="center"/>
    </xf>
    <xf numFmtId="0" fontId="49" fillId="0" borderId="2" xfId="0" applyFont="1" applyFill="1" applyBorder="1" applyAlignment="1">
      <alignment horizontal="left" vertical="center" wrapText="1" indent="1"/>
    </xf>
    <xf numFmtId="0" fontId="49" fillId="0" borderId="2" xfId="0" applyFont="1" applyFill="1" applyBorder="1" applyAlignment="1">
      <alignment horizontal="left" vertical="center" wrapText="1" indent="2"/>
    </xf>
    <xf numFmtId="0" fontId="50" fillId="0" borderId="2" xfId="0" applyFont="1" applyFill="1" applyBorder="1" applyAlignment="1">
      <alignment horizontal="center" vertical="center"/>
    </xf>
    <xf numFmtId="176" fontId="50" fillId="0" borderId="2" xfId="0" applyNumberFormat="1" applyFont="1" applyFill="1" applyBorder="1" applyAlignment="1">
      <alignment horizontal="right" vertical="center"/>
    </xf>
    <xf numFmtId="177" fontId="51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6" fillId="0" borderId="0" xfId="56" applyFont="1" applyFill="1" applyBorder="1" applyAlignment="1" applyProtection="1">
      <alignment horizontal="center" vertical="center"/>
    </xf>
    <xf numFmtId="0" fontId="22" fillId="0" borderId="1" xfId="56" applyFont="1" applyFill="1" applyBorder="1" applyAlignment="1" applyProtection="1">
      <alignment vertical="center"/>
      <protection locked="0"/>
    </xf>
    <xf numFmtId="177" fontId="33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3" fillId="0" borderId="1" xfId="56" applyFont="1" applyFill="1" applyBorder="1" applyAlignment="1" applyProtection="1">
      <alignment vertical="center"/>
      <protection locked="0"/>
    </xf>
    <xf numFmtId="177" fontId="52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52" fillId="0" borderId="0" xfId="56" applyFont="1" applyFill="1" applyBorder="1" applyAlignment="1" applyProtection="1">
      <alignment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49" fontId="53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53" fillId="0" borderId="2" xfId="0" applyNumberFormat="1" applyFont="1" applyFill="1" applyBorder="1" applyAlignment="1" applyProtection="1">
      <alignment horizontal="right" vertical="center"/>
      <protection locked="0"/>
    </xf>
    <xf numFmtId="177" fontId="54" fillId="0" borderId="1" xfId="56" applyNumberFormat="1" applyFont="1" applyFill="1" applyBorder="1" applyAlignment="1" applyProtection="1">
      <alignment horizontal="right" vertical="center" wrapText="1"/>
      <protection locked="0"/>
    </xf>
    <xf numFmtId="49" fontId="5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53" fillId="0" borderId="2" xfId="0" applyNumberFormat="1" applyFont="1" applyFill="1" applyBorder="1" applyAlignment="1" applyProtection="1">
      <alignment horizontal="left" vertical="center" wrapText="1" indent="2"/>
      <protection locked="0"/>
    </xf>
    <xf numFmtId="49" fontId="5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5" fillId="0" borderId="2" xfId="0" applyNumberFormat="1" applyFont="1" applyFill="1" applyBorder="1" applyAlignment="1" applyProtection="1">
      <alignment horizontal="right" vertical="center"/>
      <protection locked="0"/>
    </xf>
    <xf numFmtId="177" fontId="56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53" fillId="0" borderId="0" xfId="56" applyFont="1" applyFill="1" applyBorder="1" applyAlignment="1" applyProtection="1">
      <alignment vertical="top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49" fillId="2" borderId="2" xfId="0" applyFont="1" applyFill="1" applyBorder="1" applyAlignment="1" applyProtection="1">
      <alignment horizontal="left" vertical="center" wrapText="1"/>
      <protection locked="0"/>
    </xf>
    <xf numFmtId="177" fontId="54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50" fillId="2" borderId="2" xfId="0" applyFont="1" applyFill="1" applyBorder="1" applyAlignment="1" applyProtection="1">
      <alignment horizontal="center" vertical="center" wrapText="1"/>
      <protection locked="0"/>
    </xf>
    <xf numFmtId="0" fontId="50" fillId="0" borderId="2" xfId="0" applyFont="1" applyFill="1" applyBorder="1" applyAlignment="1" applyProtection="1">
      <alignment vertical="top" wrapText="1"/>
      <protection locked="0"/>
    </xf>
    <xf numFmtId="177" fontId="56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57" fillId="0" borderId="0" xfId="56" applyFont="1" applyFill="1" applyBorder="1" applyAlignment="1" applyProtection="1">
      <alignment vertical="top"/>
    </xf>
    <xf numFmtId="0" fontId="10" fillId="0" borderId="0" xfId="56" applyFont="1" applyFill="1" applyBorder="1" applyAlignment="1" applyProtection="1">
      <alignment horizontal="right"/>
    </xf>
    <xf numFmtId="0" fontId="23" fillId="0" borderId="0" xfId="56" applyFont="1" applyFill="1" applyBorder="1" applyAlignment="1" applyProtection="1">
      <alignment horizontal="center" vertical="top"/>
    </xf>
    <xf numFmtId="177" fontId="32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7" fontId="52" fillId="0" borderId="1" xfId="56" applyNumberFormat="1" applyFont="1" applyFill="1" applyBorder="1" applyAlignment="1" applyProtection="1">
      <protection locked="0"/>
    </xf>
    <xf numFmtId="0" fontId="58" fillId="0" borderId="0" xfId="0" applyFont="1" applyProtection="1">
      <protection locked="0"/>
    </xf>
    <xf numFmtId="0" fontId="0" fillId="0" borderId="0" xfId="0" applyProtection="1">
      <protection locked="0"/>
    </xf>
    <xf numFmtId="0" fontId="59" fillId="0" borderId="0" xfId="0" applyFont="1" applyFill="1" applyAlignment="1" applyProtection="1">
      <alignment horizontal="center" vertical="center"/>
    </xf>
    <xf numFmtId="0" fontId="60" fillId="0" borderId="0" xfId="0" applyFont="1" applyFill="1" applyAlignment="1" applyProtection="1">
      <alignment horizontal="left" vertical="center"/>
    </xf>
    <xf numFmtId="0" fontId="61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62" fillId="0" borderId="0" xfId="0" applyFont="1" applyFill="1" applyAlignment="1">
      <alignment horizontal="center" vertical="center"/>
    </xf>
    <xf numFmtId="49" fontId="37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2" sqref="A2"/>
    </sheetView>
  </sheetViews>
  <sheetFormatPr defaultColWidth="0" defaultRowHeight="12.75" zeroHeight="1" outlineLevelRow="3"/>
  <cols>
    <col min="1" max="1" width="129" customWidth="1"/>
    <col min="2" max="16384" width="9.14159292035398" hidden="1"/>
  </cols>
  <sheetData>
    <row r="1" ht="129.95" customHeight="1" spans="1:1">
      <c r="A1" s="246"/>
    </row>
    <row r="2" ht="57" customHeight="1" spans="1:1">
      <c r="A2" s="247" t="s">
        <v>0</v>
      </c>
    </row>
    <row r="3" ht="57" customHeight="1" spans="1:1">
      <c r="A3" s="247" t="s">
        <v>1</v>
      </c>
    </row>
    <row r="4" ht="169.5" customHeight="1" spans="1:1">
      <c r="A4" s="246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1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C10" sqref="C10"/>
    </sheetView>
  </sheetViews>
  <sheetFormatPr defaultColWidth="9.14159292035398" defaultRowHeight="14.25" customHeight="1"/>
  <cols>
    <col min="1" max="8" width="15.716814159292" style="25" customWidth="1"/>
    <col min="9" max="27" width="12.716814159292" style="25" customWidth="1"/>
    <col min="28" max="16384" width="9.14159292035398" style="25"/>
  </cols>
  <sheetData>
    <row r="1" s="66" customFormat="1" ht="13.5" customHeight="1" spans="1:27">
      <c r="E1" s="150"/>
      <c r="F1" s="150"/>
      <c r="G1" s="150"/>
      <c r="H1" s="150"/>
      <c r="I1" s="64"/>
      <c r="J1" s="64"/>
      <c r="K1" s="64"/>
      <c r="L1" s="64"/>
      <c r="M1" s="64"/>
      <c r="N1" s="64"/>
      <c r="O1" s="64"/>
      <c r="P1" s="64"/>
      <c r="Q1" s="64"/>
      <c r="AA1" s="65"/>
    </row>
    <row r="2" s="66" customFormat="1" ht="51.95" customHeight="1" spans="1:27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="72" customFormat="1" ht="24" customHeight="1" spans="1:27">
      <c r="A3" s="91" t="str">
        <f>"单位名称："&amp;封面!$A$2</f>
        <v>单位名称：南涧民族文化工作队</v>
      </c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2"/>
      <c r="O3" s="92"/>
      <c r="P3" s="92"/>
      <c r="Q3" s="92"/>
      <c r="Z3" s="73" t="s">
        <v>20</v>
      </c>
      <c r="AA3" s="73"/>
    </row>
    <row r="4" ht="24" customHeight="1" spans="1:27">
      <c r="A4" s="59" t="s">
        <v>285</v>
      </c>
      <c r="B4" s="59" t="s">
        <v>201</v>
      </c>
      <c r="C4" s="59" t="s">
        <v>202</v>
      </c>
      <c r="D4" s="59" t="s">
        <v>286</v>
      </c>
      <c r="E4" s="59" t="s">
        <v>203</v>
      </c>
      <c r="F4" s="59" t="s">
        <v>204</v>
      </c>
      <c r="G4" s="59" t="s">
        <v>287</v>
      </c>
      <c r="H4" s="59" t="s">
        <v>288</v>
      </c>
      <c r="I4" s="59" t="s">
        <v>75</v>
      </c>
      <c r="J4" s="151" t="s">
        <v>76</v>
      </c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3"/>
      <c r="V4" s="96" t="s">
        <v>63</v>
      </c>
      <c r="W4" s="97"/>
      <c r="X4" s="97"/>
      <c r="Y4" s="97"/>
      <c r="Z4" s="97"/>
      <c r="AA4" s="98"/>
    </row>
    <row r="5" ht="24" customHeight="1" spans="1:27">
      <c r="A5" s="59"/>
      <c r="B5" s="59"/>
      <c r="C5" s="59"/>
      <c r="D5" s="59"/>
      <c r="E5" s="59"/>
      <c r="F5" s="59"/>
      <c r="G5" s="59"/>
      <c r="H5" s="59"/>
      <c r="I5" s="59"/>
      <c r="J5" s="95" t="s">
        <v>77</v>
      </c>
      <c r="K5" s="151" t="s">
        <v>78</v>
      </c>
      <c r="L5" s="153"/>
      <c r="M5" s="95" t="s">
        <v>79</v>
      </c>
      <c r="N5" s="95" t="s">
        <v>80</v>
      </c>
      <c r="O5" s="95" t="s">
        <v>81</v>
      </c>
      <c r="P5" s="151" t="s">
        <v>82</v>
      </c>
      <c r="Q5" s="152"/>
      <c r="R5" s="152"/>
      <c r="S5" s="152"/>
      <c r="T5" s="152"/>
      <c r="U5" s="153"/>
      <c r="V5" s="95" t="s">
        <v>77</v>
      </c>
      <c r="W5" s="95" t="s">
        <v>78</v>
      </c>
      <c r="X5" s="95" t="s">
        <v>79</v>
      </c>
      <c r="Y5" s="95" t="s">
        <v>80</v>
      </c>
      <c r="Z5" s="95" t="s">
        <v>81</v>
      </c>
      <c r="AA5" s="95" t="s">
        <v>82</v>
      </c>
    </row>
    <row r="6" ht="32.25" customHeight="1" spans="1:27">
      <c r="A6" s="59"/>
      <c r="B6" s="59"/>
      <c r="C6" s="59"/>
      <c r="D6" s="59"/>
      <c r="E6" s="59"/>
      <c r="F6" s="59"/>
      <c r="G6" s="59"/>
      <c r="H6" s="59"/>
      <c r="I6" s="59"/>
      <c r="J6" s="101"/>
      <c r="K6" s="59" t="s">
        <v>207</v>
      </c>
      <c r="L6" s="59" t="s">
        <v>289</v>
      </c>
      <c r="M6" s="101"/>
      <c r="N6" s="101"/>
      <c r="O6" s="101"/>
      <c r="P6" s="95" t="s">
        <v>77</v>
      </c>
      <c r="Q6" s="95" t="s">
        <v>83</v>
      </c>
      <c r="R6" s="95" t="s">
        <v>84</v>
      </c>
      <c r="S6" s="95" t="s">
        <v>85</v>
      </c>
      <c r="T6" s="95" t="s">
        <v>86</v>
      </c>
      <c r="U6" s="95" t="s">
        <v>87</v>
      </c>
      <c r="V6" s="101"/>
      <c r="W6" s="101"/>
      <c r="X6" s="101"/>
      <c r="Y6" s="101"/>
      <c r="Z6" s="101"/>
      <c r="AA6" s="101"/>
    </row>
    <row r="7" ht="24" customHeight="1" spans="1:27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>
        <v>7</v>
      </c>
      <c r="H7" s="103">
        <v>8</v>
      </c>
      <c r="I7" s="103" t="s">
        <v>290</v>
      </c>
      <c r="J7" s="103" t="s">
        <v>291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 t="s">
        <v>292</v>
      </c>
      <c r="Q7" s="103">
        <v>17</v>
      </c>
      <c r="R7" s="103">
        <v>18</v>
      </c>
      <c r="S7" s="103">
        <v>19</v>
      </c>
      <c r="T7" s="103">
        <v>20</v>
      </c>
      <c r="U7" s="103">
        <v>21</v>
      </c>
      <c r="V7" s="103" t="s">
        <v>293</v>
      </c>
      <c r="W7" s="103">
        <v>23</v>
      </c>
      <c r="X7" s="103">
        <v>24</v>
      </c>
      <c r="Y7" s="103">
        <v>25</v>
      </c>
      <c r="Z7" s="103">
        <v>26</v>
      </c>
      <c r="AA7" s="103">
        <v>27</v>
      </c>
    </row>
    <row r="8" ht="24" customHeight="1" spans="1:27">
      <c r="A8" s="154" t="s">
        <v>294</v>
      </c>
      <c r="B8" s="154" t="s">
        <v>295</v>
      </c>
      <c r="C8" s="154" t="s">
        <v>296</v>
      </c>
      <c r="D8" s="248" t="s">
        <v>0</v>
      </c>
      <c r="E8" s="154" t="s">
        <v>116</v>
      </c>
      <c r="F8" s="154" t="s">
        <v>117</v>
      </c>
      <c r="G8" s="154" t="s">
        <v>297</v>
      </c>
      <c r="H8" s="154" t="s">
        <v>298</v>
      </c>
      <c r="I8" s="156">
        <v>20000</v>
      </c>
      <c r="J8" s="156">
        <v>20000</v>
      </c>
      <c r="K8" s="156">
        <v>20000</v>
      </c>
      <c r="L8" s="156">
        <v>20000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</row>
    <row r="9" ht="24" customHeight="1" spans="1:27">
      <c r="A9" s="154" t="s">
        <v>299</v>
      </c>
      <c r="B9" s="154" t="s">
        <v>300</v>
      </c>
      <c r="C9" s="154" t="s">
        <v>301</v>
      </c>
      <c r="D9" s="248" t="s">
        <v>0</v>
      </c>
      <c r="E9" s="154" t="s">
        <v>116</v>
      </c>
      <c r="F9" s="154" t="s">
        <v>117</v>
      </c>
      <c r="G9" s="154" t="s">
        <v>267</v>
      </c>
      <c r="H9" s="154" t="s">
        <v>268</v>
      </c>
      <c r="I9" s="156">
        <v>50000</v>
      </c>
      <c r="J9" s="156">
        <v>50000</v>
      </c>
      <c r="K9" s="156">
        <v>50000</v>
      </c>
      <c r="L9" s="156">
        <v>50000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7"/>
      <c r="AA9" s="157"/>
    </row>
    <row r="10" ht="24" customHeight="1" spans="1:27">
      <c r="A10" s="154" t="s">
        <v>299</v>
      </c>
      <c r="B10" s="154" t="s">
        <v>302</v>
      </c>
      <c r="C10" s="154" t="s">
        <v>303</v>
      </c>
      <c r="D10" s="248" t="s">
        <v>0</v>
      </c>
      <c r="E10" s="154" t="s">
        <v>116</v>
      </c>
      <c r="F10" s="154" t="s">
        <v>117</v>
      </c>
      <c r="G10" s="154" t="s">
        <v>267</v>
      </c>
      <c r="H10" s="154" t="s">
        <v>268</v>
      </c>
      <c r="I10" s="156">
        <v>300000</v>
      </c>
      <c r="J10" s="156">
        <v>300000</v>
      </c>
      <c r="K10" s="156"/>
      <c r="L10" s="156"/>
      <c r="M10" s="156"/>
      <c r="N10" s="156"/>
      <c r="O10" s="156"/>
      <c r="P10" s="156">
        <v>300000</v>
      </c>
      <c r="Q10" s="156"/>
      <c r="R10" s="156"/>
      <c r="S10" s="156"/>
      <c r="T10" s="156"/>
      <c r="U10" s="156">
        <v>300000</v>
      </c>
      <c r="V10" s="156"/>
      <c r="W10" s="156"/>
      <c r="X10" s="156"/>
      <c r="Y10" s="156"/>
      <c r="Z10" s="157"/>
      <c r="AA10" s="157"/>
    </row>
    <row r="11" ht="18.75" customHeight="1" spans="1:27">
      <c r="A11" s="23" t="s">
        <v>75</v>
      </c>
      <c r="B11" s="23"/>
      <c r="C11" s="23"/>
      <c r="D11" s="23"/>
      <c r="E11" s="23"/>
      <c r="F11" s="23"/>
      <c r="G11" s="23"/>
      <c r="H11" s="23"/>
      <c r="I11" s="158">
        <v>370000</v>
      </c>
      <c r="J11" s="158">
        <v>370000</v>
      </c>
      <c r="K11" s="158">
        <v>70000</v>
      </c>
      <c r="L11" s="158">
        <v>70000</v>
      </c>
      <c r="M11" s="158"/>
      <c r="N11" s="158"/>
      <c r="O11" s="158"/>
      <c r="P11" s="158">
        <v>300000</v>
      </c>
      <c r="Q11" s="158"/>
      <c r="R11" s="158"/>
      <c r="S11" s="158"/>
      <c r="T11" s="158"/>
      <c r="U11" s="158">
        <v>300000</v>
      </c>
      <c r="V11" s="158"/>
      <c r="W11" s="158"/>
      <c r="X11" s="158"/>
      <c r="Y11" s="158"/>
      <c r="Z11" s="158"/>
      <c r="AA11" s="158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20"/>
  <sheetViews>
    <sheetView showZeros="0" tabSelected="1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C13" sqref="C13:C16"/>
    </sheetView>
  </sheetViews>
  <sheetFormatPr defaultColWidth="9.14159292035398" defaultRowHeight="12.75"/>
  <cols>
    <col min="1" max="1" width="29.5398230088496" style="24" customWidth="1"/>
    <col min="2" max="2" width="19.8495575221239" style="24" customWidth="1"/>
    <col min="3" max="3" width="24.0353982300885" style="24" customWidth="1"/>
    <col min="4" max="6" width="19.8495575221239" style="24" customWidth="1"/>
    <col min="7" max="7" width="19.8495575221239" style="53" customWidth="1"/>
    <col min="8" max="8" width="19.8495575221239" style="24" customWidth="1"/>
    <col min="9" max="10" width="19.8495575221239" style="53" customWidth="1"/>
    <col min="11" max="11" width="19.8495575221239" style="24" customWidth="1"/>
    <col min="12" max="16384" width="9.14159292035398" style="53"/>
  </cols>
  <sheetData>
    <row r="1" s="51" customFormat="1" ht="12" customHeight="1" spans="1:11">
      <c r="A1" s="54"/>
      <c r="B1" s="54"/>
      <c r="C1" s="54"/>
      <c r="D1" s="54"/>
      <c r="E1" s="54"/>
      <c r="F1" s="54"/>
      <c r="H1" s="54"/>
      <c r="K1" s="55"/>
    </row>
    <row r="2" s="142" customFormat="1" ht="36" customHeight="1" spans="1:1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2" customFormat="1" ht="24" customHeight="1" spans="1:11">
      <c r="A3" s="57" t="str">
        <f>"单位名称："&amp;封面!$A$2</f>
        <v>单位名称：南涧民族文化工作队</v>
      </c>
      <c r="B3" s="57"/>
      <c r="C3" s="58"/>
      <c r="D3" s="58"/>
      <c r="E3" s="58"/>
      <c r="F3" s="58"/>
      <c r="H3" s="58"/>
      <c r="K3" s="58"/>
    </row>
    <row r="4" ht="44.25" customHeight="1" spans="1:11">
      <c r="A4" s="59" t="s">
        <v>304</v>
      </c>
      <c r="B4" s="59" t="s">
        <v>201</v>
      </c>
      <c r="C4" s="59" t="s">
        <v>305</v>
      </c>
      <c r="D4" s="59" t="s">
        <v>306</v>
      </c>
      <c r="E4" s="59" t="s">
        <v>307</v>
      </c>
      <c r="F4" s="59" t="s">
        <v>308</v>
      </c>
      <c r="G4" s="60" t="s">
        <v>309</v>
      </c>
      <c r="H4" s="59" t="s">
        <v>310</v>
      </c>
      <c r="I4" s="60" t="s">
        <v>311</v>
      </c>
      <c r="J4" s="60" t="s">
        <v>312</v>
      </c>
      <c r="K4" s="59" t="s">
        <v>313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ht="30" customHeight="1" spans="1:11">
      <c r="A6" s="143" t="s">
        <v>0</v>
      </c>
      <c r="B6" s="144"/>
      <c r="C6" s="144"/>
      <c r="D6" s="144"/>
      <c r="E6" s="144"/>
      <c r="F6" s="145"/>
      <c r="G6" s="146"/>
      <c r="H6" s="145"/>
      <c r="I6" s="146"/>
      <c r="J6" s="146"/>
      <c r="K6" s="145"/>
    </row>
    <row r="7" ht="30" customHeight="1" spans="1:11">
      <c r="A7" s="147" t="s">
        <v>301</v>
      </c>
      <c r="B7" s="148" t="s">
        <v>300</v>
      </c>
      <c r="C7" s="148" t="s">
        <v>314</v>
      </c>
      <c r="D7" s="148" t="s">
        <v>315</v>
      </c>
      <c r="E7" s="148" t="s">
        <v>316</v>
      </c>
      <c r="F7" s="147" t="s">
        <v>317</v>
      </c>
      <c r="G7" s="149" t="s">
        <v>318</v>
      </c>
      <c r="H7" s="147" t="s">
        <v>179</v>
      </c>
      <c r="I7" s="149" t="s">
        <v>319</v>
      </c>
      <c r="J7" s="148" t="s">
        <v>320</v>
      </c>
      <c r="K7" s="147" t="s">
        <v>321</v>
      </c>
    </row>
    <row r="8" ht="30" customHeight="1" spans="1:11">
      <c r="A8" s="147" t="s">
        <v>301</v>
      </c>
      <c r="B8" s="148" t="s">
        <v>300</v>
      </c>
      <c r="C8" s="148" t="s">
        <v>314</v>
      </c>
      <c r="D8" s="148" t="s">
        <v>315</v>
      </c>
      <c r="E8" s="148" t="s">
        <v>322</v>
      </c>
      <c r="F8" s="147" t="s">
        <v>323</v>
      </c>
      <c r="G8" s="149" t="s">
        <v>318</v>
      </c>
      <c r="H8" s="147" t="s">
        <v>213</v>
      </c>
      <c r="I8" s="149" t="s">
        <v>319</v>
      </c>
      <c r="J8" s="148" t="s">
        <v>320</v>
      </c>
      <c r="K8" s="147" t="s">
        <v>324</v>
      </c>
    </row>
    <row r="9" ht="30" customHeight="1" spans="1:11">
      <c r="A9" s="147" t="s">
        <v>301</v>
      </c>
      <c r="B9" s="148" t="s">
        <v>300</v>
      </c>
      <c r="C9" s="148" t="s">
        <v>314</v>
      </c>
      <c r="D9" s="148" t="s">
        <v>325</v>
      </c>
      <c r="E9" s="148" t="s">
        <v>326</v>
      </c>
      <c r="F9" s="147" t="s">
        <v>327</v>
      </c>
      <c r="G9" s="149" t="s">
        <v>318</v>
      </c>
      <c r="H9" s="147" t="s">
        <v>328</v>
      </c>
      <c r="I9" s="149" t="s">
        <v>329</v>
      </c>
      <c r="J9" s="148" t="s">
        <v>320</v>
      </c>
      <c r="K9" s="147" t="s">
        <v>330</v>
      </c>
    </row>
    <row r="10" ht="30" customHeight="1" spans="1:11">
      <c r="A10" s="147" t="s">
        <v>301</v>
      </c>
      <c r="B10" s="148" t="s">
        <v>300</v>
      </c>
      <c r="C10" s="148" t="s">
        <v>314</v>
      </c>
      <c r="D10" s="148" t="s">
        <v>325</v>
      </c>
      <c r="E10" s="148" t="s">
        <v>331</v>
      </c>
      <c r="F10" s="147" t="s">
        <v>332</v>
      </c>
      <c r="G10" s="149" t="s">
        <v>318</v>
      </c>
      <c r="H10" s="147" t="s">
        <v>333</v>
      </c>
      <c r="I10" s="149"/>
      <c r="J10" s="148" t="s">
        <v>334</v>
      </c>
      <c r="K10" s="147" t="s">
        <v>335</v>
      </c>
    </row>
    <row r="11" ht="30" customHeight="1" spans="1:11">
      <c r="A11" s="147" t="s">
        <v>301</v>
      </c>
      <c r="B11" s="148" t="s">
        <v>300</v>
      </c>
      <c r="C11" s="148" t="s">
        <v>314</v>
      </c>
      <c r="D11" s="148" t="s">
        <v>336</v>
      </c>
      <c r="E11" s="148" t="s">
        <v>337</v>
      </c>
      <c r="F11" s="147" t="s">
        <v>338</v>
      </c>
      <c r="G11" s="149" t="s">
        <v>318</v>
      </c>
      <c r="H11" s="147" t="s">
        <v>328</v>
      </c>
      <c r="I11" s="149" t="s">
        <v>329</v>
      </c>
      <c r="J11" s="148" t="s">
        <v>320</v>
      </c>
      <c r="K11" s="147" t="s">
        <v>339</v>
      </c>
    </row>
    <row r="12" ht="30" customHeight="1" spans="1:11">
      <c r="A12" s="147" t="s">
        <v>301</v>
      </c>
      <c r="B12" s="148" t="s">
        <v>300</v>
      </c>
      <c r="C12" s="148" t="s">
        <v>314</v>
      </c>
      <c r="D12" s="148" t="s">
        <v>336</v>
      </c>
      <c r="E12" s="148" t="s">
        <v>337</v>
      </c>
      <c r="F12" s="147" t="s">
        <v>340</v>
      </c>
      <c r="G12" s="149" t="s">
        <v>318</v>
      </c>
      <c r="H12" s="147" t="s">
        <v>328</v>
      </c>
      <c r="I12" s="149" t="s">
        <v>329</v>
      </c>
      <c r="J12" s="148" t="s">
        <v>320</v>
      </c>
      <c r="K12" s="147" t="s">
        <v>341</v>
      </c>
    </row>
    <row r="13" ht="30" customHeight="1" spans="1:11">
      <c r="A13" s="147" t="s">
        <v>303</v>
      </c>
      <c r="B13" s="148" t="s">
        <v>302</v>
      </c>
      <c r="C13" s="148" t="s">
        <v>342</v>
      </c>
      <c r="D13" s="148" t="s">
        <v>315</v>
      </c>
      <c r="E13" s="148" t="s">
        <v>316</v>
      </c>
      <c r="F13" s="147" t="s">
        <v>343</v>
      </c>
      <c r="G13" s="149" t="s">
        <v>318</v>
      </c>
      <c r="H13" s="147" t="s">
        <v>215</v>
      </c>
      <c r="I13" s="149" t="s">
        <v>319</v>
      </c>
      <c r="J13" s="148" t="s">
        <v>320</v>
      </c>
      <c r="K13" s="147" t="s">
        <v>344</v>
      </c>
    </row>
    <row r="14" ht="30" customHeight="1" spans="1:11">
      <c r="A14" s="147" t="s">
        <v>303</v>
      </c>
      <c r="B14" s="148" t="s">
        <v>302</v>
      </c>
      <c r="C14" s="148" t="s">
        <v>342</v>
      </c>
      <c r="D14" s="148" t="s">
        <v>315</v>
      </c>
      <c r="E14" s="148" t="s">
        <v>322</v>
      </c>
      <c r="F14" s="147" t="s">
        <v>345</v>
      </c>
      <c r="G14" s="149" t="s">
        <v>346</v>
      </c>
      <c r="H14" s="147" t="s">
        <v>347</v>
      </c>
      <c r="I14" s="149" t="s">
        <v>329</v>
      </c>
      <c r="J14" s="148" t="s">
        <v>320</v>
      </c>
      <c r="K14" s="147" t="s">
        <v>348</v>
      </c>
    </row>
    <row r="15" ht="30" customHeight="1" spans="1:11">
      <c r="A15" s="147" t="s">
        <v>303</v>
      </c>
      <c r="B15" s="148" t="s">
        <v>302</v>
      </c>
      <c r="C15" s="148" t="s">
        <v>342</v>
      </c>
      <c r="D15" s="148" t="s">
        <v>325</v>
      </c>
      <c r="E15" s="148" t="s">
        <v>326</v>
      </c>
      <c r="F15" s="147" t="s">
        <v>349</v>
      </c>
      <c r="G15" s="149" t="s">
        <v>346</v>
      </c>
      <c r="H15" s="147" t="s">
        <v>347</v>
      </c>
      <c r="I15" s="149" t="s">
        <v>329</v>
      </c>
      <c r="J15" s="148" t="s">
        <v>320</v>
      </c>
      <c r="K15" s="147" t="s">
        <v>350</v>
      </c>
    </row>
    <row r="16" ht="30" customHeight="1" spans="1:11">
      <c r="A16" s="147" t="s">
        <v>303</v>
      </c>
      <c r="B16" s="148" t="s">
        <v>302</v>
      </c>
      <c r="C16" s="148" t="s">
        <v>342</v>
      </c>
      <c r="D16" s="148" t="s">
        <v>336</v>
      </c>
      <c r="E16" s="148" t="s">
        <v>337</v>
      </c>
      <c r="F16" s="147" t="s">
        <v>351</v>
      </c>
      <c r="G16" s="149" t="s">
        <v>318</v>
      </c>
      <c r="H16" s="147" t="s">
        <v>352</v>
      </c>
      <c r="I16" s="149" t="s">
        <v>329</v>
      </c>
      <c r="J16" s="148" t="s">
        <v>320</v>
      </c>
      <c r="K16" s="147" t="s">
        <v>353</v>
      </c>
    </row>
    <row r="17" ht="30" customHeight="1" spans="1:11">
      <c r="A17" s="147" t="s">
        <v>296</v>
      </c>
      <c r="B17" s="148" t="s">
        <v>295</v>
      </c>
      <c r="C17" s="148" t="s">
        <v>354</v>
      </c>
      <c r="D17" s="148" t="s">
        <v>315</v>
      </c>
      <c r="E17" s="148" t="s">
        <v>316</v>
      </c>
      <c r="F17" s="147" t="s">
        <v>355</v>
      </c>
      <c r="G17" s="149" t="s">
        <v>346</v>
      </c>
      <c r="H17" s="147" t="s">
        <v>356</v>
      </c>
      <c r="I17" s="149" t="s">
        <v>357</v>
      </c>
      <c r="J17" s="148" t="s">
        <v>320</v>
      </c>
      <c r="K17" s="147" t="s">
        <v>358</v>
      </c>
    </row>
    <row r="18" ht="30" customHeight="1" spans="1:11">
      <c r="A18" s="147" t="s">
        <v>296</v>
      </c>
      <c r="B18" s="148" t="s">
        <v>295</v>
      </c>
      <c r="C18" s="148" t="s">
        <v>354</v>
      </c>
      <c r="D18" s="148" t="s">
        <v>315</v>
      </c>
      <c r="E18" s="148" t="s">
        <v>322</v>
      </c>
      <c r="F18" s="147" t="s">
        <v>359</v>
      </c>
      <c r="G18" s="149" t="s">
        <v>318</v>
      </c>
      <c r="H18" s="147" t="s">
        <v>360</v>
      </c>
      <c r="I18" s="149" t="s">
        <v>329</v>
      </c>
      <c r="J18" s="148" t="s">
        <v>320</v>
      </c>
      <c r="K18" s="147" t="s">
        <v>361</v>
      </c>
    </row>
    <row r="19" ht="30" customHeight="1" spans="1:11">
      <c r="A19" s="147" t="s">
        <v>296</v>
      </c>
      <c r="B19" s="148" t="s">
        <v>295</v>
      </c>
      <c r="C19" s="148" t="s">
        <v>354</v>
      </c>
      <c r="D19" s="148" t="s">
        <v>325</v>
      </c>
      <c r="E19" s="148" t="s">
        <v>326</v>
      </c>
      <c r="F19" s="147" t="s">
        <v>362</v>
      </c>
      <c r="G19" s="149" t="s">
        <v>346</v>
      </c>
      <c r="H19" s="147" t="s">
        <v>363</v>
      </c>
      <c r="I19" s="149" t="s">
        <v>364</v>
      </c>
      <c r="J19" s="148" t="s">
        <v>320</v>
      </c>
      <c r="K19" s="147" t="s">
        <v>365</v>
      </c>
    </row>
    <row r="20" ht="30" customHeight="1" spans="1:11">
      <c r="A20" s="147" t="s">
        <v>296</v>
      </c>
      <c r="B20" s="148" t="s">
        <v>295</v>
      </c>
      <c r="C20" s="148" t="s">
        <v>354</v>
      </c>
      <c r="D20" s="148" t="s">
        <v>336</v>
      </c>
      <c r="E20" s="148" t="s">
        <v>337</v>
      </c>
      <c r="F20" s="147" t="s">
        <v>337</v>
      </c>
      <c r="G20" s="149" t="s">
        <v>318</v>
      </c>
      <c r="H20" s="147" t="s">
        <v>328</v>
      </c>
      <c r="I20" s="149" t="s">
        <v>329</v>
      </c>
      <c r="J20" s="148" t="s">
        <v>320</v>
      </c>
      <c r="K20" s="147" t="s">
        <v>361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K2"/>
    <mergeCell ref="A3:I3"/>
    <mergeCell ref="A7:A12"/>
    <mergeCell ref="A13:A16"/>
    <mergeCell ref="A17:A20"/>
    <mergeCell ref="B7:B12"/>
    <mergeCell ref="B13:B16"/>
    <mergeCell ref="B17:B20"/>
    <mergeCell ref="C7:C12"/>
    <mergeCell ref="C13:C16"/>
    <mergeCell ref="C17:C20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2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B4" sqref="B4:C4"/>
    </sheetView>
  </sheetViews>
  <sheetFormatPr defaultColWidth="9.14159292035398" defaultRowHeight="14.25" customHeight="1"/>
  <cols>
    <col min="1" max="1" width="43.716814159292" style="121" customWidth="1"/>
    <col min="2" max="2" width="14.5752212389381" style="121" customWidth="1"/>
    <col min="3" max="3" width="43.716814159292" style="25" customWidth="1"/>
    <col min="4" max="10" width="14.5752212389381" style="25" customWidth="1"/>
    <col min="11" max="16384" width="9.14159292035398" style="25"/>
  </cols>
  <sheetData>
    <row r="1" s="66" customFormat="1" ht="12" customHeight="1" spans="1:10">
      <c r="A1" s="122"/>
      <c r="B1" s="122">
        <v>0</v>
      </c>
      <c r="C1" s="123">
        <v>1</v>
      </c>
      <c r="D1" s="123"/>
      <c r="E1" s="124"/>
      <c r="F1" s="124"/>
      <c r="G1" s="124"/>
      <c r="H1" s="124"/>
      <c r="I1" s="124"/>
      <c r="J1" s="124"/>
    </row>
    <row r="2" s="66" customFormat="1" ht="36" customHeight="1" spans="1:10">
      <c r="A2" s="67" t="s">
        <v>366</v>
      </c>
      <c r="B2" s="67"/>
      <c r="C2" s="67"/>
      <c r="D2" s="67"/>
      <c r="E2" s="67"/>
      <c r="F2" s="67"/>
      <c r="G2" s="67"/>
      <c r="H2" s="67"/>
      <c r="I2" s="67"/>
      <c r="J2" s="67"/>
    </row>
    <row r="3" s="72" customFormat="1" ht="24" customHeight="1" spans="1:10">
      <c r="A3" s="125" t="str">
        <f>"单位名称："&amp;封面!$A$2</f>
        <v>单位名称：南涧民族文化工作队</v>
      </c>
      <c r="B3" s="125"/>
      <c r="C3" s="125"/>
      <c r="D3" s="125"/>
      <c r="E3" s="126"/>
      <c r="F3" s="127"/>
      <c r="G3" s="128"/>
      <c r="H3" s="126"/>
      <c r="I3" s="127"/>
      <c r="J3" s="128" t="s">
        <v>20</v>
      </c>
    </row>
    <row r="4" ht="19.5" customHeight="1" spans="1:10">
      <c r="A4" s="129" t="s">
        <v>200</v>
      </c>
      <c r="B4" s="130" t="s">
        <v>173</v>
      </c>
      <c r="C4" s="131"/>
      <c r="D4" s="132" t="s">
        <v>75</v>
      </c>
      <c r="E4" s="60" t="s">
        <v>174</v>
      </c>
      <c r="F4" s="60"/>
      <c r="G4" s="60"/>
      <c r="H4" s="60" t="s">
        <v>175</v>
      </c>
      <c r="I4" s="60"/>
      <c r="J4" s="60"/>
    </row>
    <row r="5" ht="18.75" customHeight="1" spans="1:10">
      <c r="A5" s="129"/>
      <c r="B5" s="129" t="s">
        <v>94</v>
      </c>
      <c r="C5" s="60" t="s">
        <v>95</v>
      </c>
      <c r="D5" s="133"/>
      <c r="E5" s="60" t="s">
        <v>77</v>
      </c>
      <c r="F5" s="60" t="s">
        <v>99</v>
      </c>
      <c r="G5" s="60" t="s">
        <v>100</v>
      </c>
      <c r="H5" s="60" t="s">
        <v>77</v>
      </c>
      <c r="I5" s="60" t="s">
        <v>99</v>
      </c>
      <c r="J5" s="60" t="s">
        <v>100</v>
      </c>
    </row>
    <row r="6" ht="18.75" customHeight="1" spans="1:10">
      <c r="A6" s="134" t="s">
        <v>178</v>
      </c>
      <c r="B6" s="134" t="s">
        <v>179</v>
      </c>
      <c r="C6" s="134" t="s">
        <v>213</v>
      </c>
      <c r="D6" s="134" t="s">
        <v>181</v>
      </c>
      <c r="E6" s="134" t="s">
        <v>182</v>
      </c>
      <c r="F6" s="134" t="s">
        <v>183</v>
      </c>
      <c r="G6" s="134" t="s">
        <v>184</v>
      </c>
      <c r="H6" s="134" t="s">
        <v>367</v>
      </c>
      <c r="I6" s="134" t="s">
        <v>368</v>
      </c>
      <c r="J6" s="134" t="s">
        <v>218</v>
      </c>
    </row>
    <row r="7" ht="18.75" customHeight="1" spans="1:10">
      <c r="A7" s="46" t="s">
        <v>369</v>
      </c>
      <c r="B7" s="46"/>
      <c r="C7" s="105"/>
      <c r="D7" s="105"/>
      <c r="E7" s="135"/>
      <c r="F7" s="136"/>
      <c r="G7" s="136"/>
      <c r="H7" s="135"/>
      <c r="I7" s="136"/>
      <c r="J7" s="136"/>
    </row>
    <row r="8" ht="18.75" customHeight="1" spans="1:10">
      <c r="A8" s="46"/>
      <c r="B8" s="46"/>
      <c r="C8" s="105"/>
      <c r="D8" s="105"/>
      <c r="E8" s="135"/>
      <c r="F8" s="136"/>
      <c r="G8" s="136"/>
      <c r="H8" s="135"/>
      <c r="I8" s="136"/>
      <c r="J8" s="136"/>
    </row>
    <row r="9" ht="18.75" customHeight="1" spans="1:10">
      <c r="A9" s="46"/>
      <c r="B9" s="46"/>
      <c r="C9" s="105"/>
      <c r="D9" s="105"/>
      <c r="E9" s="135"/>
      <c r="F9" s="136"/>
      <c r="G9" s="136"/>
      <c r="H9" s="135"/>
      <c r="I9" s="136"/>
      <c r="J9" s="136"/>
    </row>
    <row r="10" ht="18.75" customHeight="1" spans="1:10">
      <c r="A10" s="46"/>
      <c r="B10" s="46"/>
      <c r="C10" s="105"/>
      <c r="D10" s="105"/>
      <c r="E10" s="135"/>
      <c r="F10" s="136"/>
      <c r="G10" s="136"/>
      <c r="H10" s="135"/>
      <c r="I10" s="136"/>
      <c r="J10" s="136"/>
    </row>
    <row r="11" ht="18.75" customHeight="1" spans="1:10">
      <c r="A11" s="137" t="s">
        <v>138</v>
      </c>
      <c r="B11" s="138"/>
      <c r="C11" s="139"/>
      <c r="D11" s="139"/>
      <c r="E11" s="140" t="s">
        <v>93</v>
      </c>
      <c r="F11" s="141" t="s">
        <v>93</v>
      </c>
      <c r="G11" s="141" t="s">
        <v>93</v>
      </c>
      <c r="H11" s="140" t="s">
        <v>93</v>
      </c>
      <c r="I11" s="141" t="s">
        <v>93</v>
      </c>
      <c r="J11" s="141" t="s">
        <v>93</v>
      </c>
    </row>
    <row r="12" s="25" customFormat="1" ht="21" customHeight="1" spans="1:10">
      <c r="A12" s="24" t="s">
        <v>199</v>
      </c>
      <c r="B12" s="24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1:C11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2" sqref="C12"/>
    </sheetView>
  </sheetViews>
  <sheetFormatPr defaultColWidth="9.14159292035398" defaultRowHeight="14.25" customHeight="1"/>
  <cols>
    <col min="1" max="1" width="39.141592920354" style="25" customWidth="1"/>
    <col min="2" max="2" width="21.716814159292" style="25" customWidth="1"/>
    <col min="3" max="3" width="35.283185840708" style="25" customWidth="1"/>
    <col min="4" max="13" width="9.57522123893805" style="25" customWidth="1"/>
    <col min="14" max="14" width="9.57522123893805" style="53" customWidth="1"/>
    <col min="15" max="15" width="9.57522123893805" style="25" customWidth="1"/>
    <col min="16" max="24" width="9.57522123893805" style="53" customWidth="1"/>
    <col min="25" max="16384" width="9.14159292035398" style="53"/>
  </cols>
  <sheetData>
    <row r="1" s="51" customFormat="1" ht="13.5" customHeight="1" spans="1:24">
      <c r="A1" s="64"/>
      <c r="B1" s="64"/>
      <c r="C1" s="64"/>
      <c r="D1" s="64"/>
      <c r="E1" s="64"/>
      <c r="F1" s="64"/>
      <c r="G1" s="64"/>
      <c r="H1" s="64"/>
      <c r="I1" s="64"/>
      <c r="J1" s="66"/>
      <c r="K1" s="66"/>
      <c r="L1" s="66"/>
      <c r="M1" s="66"/>
      <c r="N1" s="55"/>
      <c r="O1" s="55"/>
    </row>
    <row r="2" s="109" customFormat="1" ht="45" customHeight="1" spans="1:24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="52" customFormat="1" ht="26.1" customHeight="1" spans="1:24">
      <c r="A3" s="91" t="str">
        <f>"单位名称："&amp;封面!$A$2</f>
        <v>单位名称：南涧民族文化工作队</v>
      </c>
      <c r="B3" s="92"/>
      <c r="C3" s="92"/>
      <c r="D3" s="92"/>
      <c r="E3" s="92"/>
      <c r="F3" s="92"/>
      <c r="G3" s="92"/>
      <c r="H3" s="92"/>
      <c r="I3" s="92"/>
      <c r="J3" s="72"/>
      <c r="K3" s="72"/>
      <c r="L3" s="72"/>
      <c r="M3" s="72"/>
      <c r="Q3" s="110"/>
      <c r="W3" s="111" t="s">
        <v>20</v>
      </c>
      <c r="X3" s="111"/>
    </row>
    <row r="4" ht="15.75" customHeight="1" spans="1:24">
      <c r="A4" s="59" t="s">
        <v>304</v>
      </c>
      <c r="B4" s="59" t="s">
        <v>370</v>
      </c>
      <c r="C4" s="59" t="s">
        <v>371</v>
      </c>
      <c r="D4" s="59" t="s">
        <v>372</v>
      </c>
      <c r="E4" s="59" t="s">
        <v>373</v>
      </c>
      <c r="F4" s="59" t="s">
        <v>374</v>
      </c>
      <c r="G4" s="95" t="s">
        <v>75</v>
      </c>
      <c r="H4" s="96" t="s">
        <v>76</v>
      </c>
      <c r="I4" s="97"/>
      <c r="J4" s="97"/>
      <c r="K4" s="97"/>
      <c r="L4" s="97"/>
      <c r="M4" s="97"/>
      <c r="N4" s="97"/>
      <c r="O4" s="97"/>
      <c r="P4" s="97"/>
      <c r="Q4" s="97"/>
      <c r="R4" s="98"/>
      <c r="S4" s="96" t="s">
        <v>63</v>
      </c>
      <c r="T4" s="97"/>
      <c r="U4" s="97"/>
      <c r="V4" s="97"/>
      <c r="W4" s="97"/>
      <c r="X4" s="98"/>
    </row>
    <row r="5" ht="17.25" customHeight="1" spans="1:24">
      <c r="A5" s="59"/>
      <c r="B5" s="59"/>
      <c r="C5" s="59"/>
      <c r="D5" s="59"/>
      <c r="E5" s="59"/>
      <c r="F5" s="59"/>
      <c r="G5" s="99"/>
      <c r="H5" s="95" t="s">
        <v>77</v>
      </c>
      <c r="I5" s="100" t="s">
        <v>78</v>
      </c>
      <c r="J5" s="59" t="s">
        <v>79</v>
      </c>
      <c r="K5" s="59" t="s">
        <v>80</v>
      </c>
      <c r="L5" s="59" t="s">
        <v>81</v>
      </c>
      <c r="M5" s="59" t="s">
        <v>82</v>
      </c>
      <c r="N5" s="59"/>
      <c r="O5" s="59"/>
      <c r="P5" s="59"/>
      <c r="Q5" s="59"/>
      <c r="R5" s="59"/>
      <c r="S5" s="95" t="s">
        <v>77</v>
      </c>
      <c r="T5" s="95" t="s">
        <v>78</v>
      </c>
      <c r="U5" s="95" t="s">
        <v>79</v>
      </c>
      <c r="V5" s="95" t="s">
        <v>80</v>
      </c>
      <c r="W5" s="95" t="s">
        <v>81</v>
      </c>
      <c r="X5" s="95" t="s">
        <v>82</v>
      </c>
    </row>
    <row r="6" ht="42.75" customHeight="1" spans="1:24">
      <c r="A6" s="59"/>
      <c r="B6" s="59"/>
      <c r="C6" s="59"/>
      <c r="D6" s="59"/>
      <c r="E6" s="59"/>
      <c r="F6" s="59"/>
      <c r="G6" s="101"/>
      <c r="H6" s="101"/>
      <c r="I6" s="102"/>
      <c r="J6" s="59"/>
      <c r="K6" s="59"/>
      <c r="L6" s="59"/>
      <c r="M6" s="59" t="s">
        <v>77</v>
      </c>
      <c r="N6" s="59" t="s">
        <v>83</v>
      </c>
      <c r="O6" s="59" t="s">
        <v>84</v>
      </c>
      <c r="P6" s="59" t="s">
        <v>85</v>
      </c>
      <c r="Q6" s="59" t="s">
        <v>86</v>
      </c>
      <c r="R6" s="59" t="s">
        <v>87</v>
      </c>
      <c r="S6" s="101"/>
      <c r="T6" s="101"/>
      <c r="U6" s="101"/>
      <c r="V6" s="101"/>
      <c r="W6" s="101"/>
      <c r="X6" s="101"/>
    </row>
    <row r="7" ht="15" customHeight="1" spans="1:24">
      <c r="A7" s="112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2" t="s">
        <v>375</v>
      </c>
      <c r="H7" s="112" t="s">
        <v>376</v>
      </c>
      <c r="I7" s="112">
        <v>9</v>
      </c>
      <c r="J7" s="112">
        <v>10</v>
      </c>
      <c r="K7" s="112">
        <v>11</v>
      </c>
      <c r="L7" s="112">
        <v>12</v>
      </c>
      <c r="M7" s="112" t="s">
        <v>377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 t="s">
        <v>224</v>
      </c>
      <c r="T7" s="112">
        <v>20</v>
      </c>
      <c r="U7" s="112">
        <v>21</v>
      </c>
      <c r="V7" s="112">
        <v>22</v>
      </c>
      <c r="W7" s="112">
        <v>23</v>
      </c>
      <c r="X7" s="112">
        <v>24</v>
      </c>
    </row>
    <row r="8" s="53" customFormat="1" ht="21" customHeight="1" spans="1:24">
      <c r="A8" s="46" t="s">
        <v>369</v>
      </c>
      <c r="B8" s="46"/>
      <c r="C8" s="46"/>
      <c r="D8" s="46"/>
      <c r="E8" s="113"/>
      <c r="F8" s="114" t="s">
        <v>93</v>
      </c>
      <c r="G8" s="115" t="s">
        <v>93</v>
      </c>
      <c r="H8" s="115" t="s">
        <v>93</v>
      </c>
      <c r="I8" s="115" t="s">
        <v>93</v>
      </c>
      <c r="J8" s="115" t="s">
        <v>93</v>
      </c>
      <c r="K8" s="115" t="s">
        <v>93</v>
      </c>
      <c r="L8" s="115" t="s">
        <v>93</v>
      </c>
      <c r="M8" s="115"/>
      <c r="N8" s="115" t="s">
        <v>93</v>
      </c>
      <c r="O8" s="115" t="s">
        <v>93</v>
      </c>
      <c r="P8" s="115" t="s">
        <v>93</v>
      </c>
      <c r="Q8" s="115" t="s">
        <v>93</v>
      </c>
      <c r="R8" s="115" t="s">
        <v>93</v>
      </c>
      <c r="S8" s="115" t="s">
        <v>93</v>
      </c>
      <c r="T8" s="115" t="s">
        <v>93</v>
      </c>
      <c r="U8" s="115" t="s">
        <v>93</v>
      </c>
      <c r="V8" s="115"/>
      <c r="W8" s="115" t="s">
        <v>93</v>
      </c>
      <c r="X8" s="115" t="s">
        <v>93</v>
      </c>
    </row>
    <row r="9" s="53" customFormat="1" ht="21" customHeight="1" spans="1:24">
      <c r="A9" s="46"/>
      <c r="B9" s="46"/>
      <c r="C9" s="46" t="s">
        <v>93</v>
      </c>
      <c r="D9" s="46" t="s">
        <v>93</v>
      </c>
      <c r="E9" s="113" t="s">
        <v>93</v>
      </c>
      <c r="F9" s="114" t="s">
        <v>93</v>
      </c>
      <c r="G9" s="115" t="s">
        <v>93</v>
      </c>
      <c r="H9" s="115" t="s">
        <v>93</v>
      </c>
      <c r="I9" s="115" t="s">
        <v>93</v>
      </c>
      <c r="J9" s="115" t="s">
        <v>93</v>
      </c>
      <c r="K9" s="115" t="s">
        <v>93</v>
      </c>
      <c r="L9" s="115" t="s">
        <v>93</v>
      </c>
      <c r="M9" s="115"/>
      <c r="N9" s="115" t="s">
        <v>93</v>
      </c>
      <c r="O9" s="115" t="s">
        <v>93</v>
      </c>
      <c r="P9" s="115" t="s">
        <v>93</v>
      </c>
      <c r="Q9" s="115" t="s">
        <v>93</v>
      </c>
      <c r="R9" s="115" t="s">
        <v>93</v>
      </c>
      <c r="S9" s="115" t="s">
        <v>93</v>
      </c>
      <c r="T9" s="115" t="s">
        <v>93</v>
      </c>
      <c r="U9" s="115" t="s">
        <v>93</v>
      </c>
      <c r="V9" s="115"/>
      <c r="W9" s="115" t="s">
        <v>93</v>
      </c>
      <c r="X9" s="115" t="s">
        <v>93</v>
      </c>
    </row>
    <row r="10" s="53" customFormat="1" ht="21" customHeight="1" spans="1:24">
      <c r="A10" s="105"/>
      <c r="B10" s="46"/>
      <c r="C10" s="46"/>
      <c r="D10" s="46"/>
      <c r="E10" s="113"/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ht="21" customHeight="1" spans="1:24">
      <c r="A11" s="46"/>
      <c r="B11" s="46"/>
      <c r="C11" s="46"/>
      <c r="D11" s="46"/>
      <c r="E11" s="113"/>
      <c r="F11" s="114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</row>
    <row r="12" ht="21" customHeight="1" spans="1:24">
      <c r="A12" s="46"/>
      <c r="B12" s="46"/>
      <c r="C12" s="46"/>
      <c r="D12" s="46"/>
      <c r="E12" s="113"/>
      <c r="F12" s="114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ht="21" customHeight="1" spans="1:24">
      <c r="A13" s="116" t="s">
        <v>138</v>
      </c>
      <c r="B13" s="117"/>
      <c r="C13" s="117"/>
      <c r="D13" s="117"/>
      <c r="E13" s="118"/>
      <c r="F13" s="119" t="s">
        <v>93</v>
      </c>
      <c r="G13" s="120" t="s">
        <v>93</v>
      </c>
      <c r="H13" s="120" t="s">
        <v>93</v>
      </c>
      <c r="I13" s="120" t="s">
        <v>93</v>
      </c>
      <c r="J13" s="120" t="s">
        <v>93</v>
      </c>
      <c r="K13" s="120" t="s">
        <v>93</v>
      </c>
      <c r="L13" s="120" t="s">
        <v>93</v>
      </c>
      <c r="M13" s="120"/>
      <c r="N13" s="120" t="s">
        <v>93</v>
      </c>
      <c r="O13" s="120" t="s">
        <v>93</v>
      </c>
      <c r="P13" s="120" t="s">
        <v>93</v>
      </c>
      <c r="Q13" s="120" t="s">
        <v>93</v>
      </c>
      <c r="R13" s="120" t="s">
        <v>93</v>
      </c>
      <c r="S13" s="120" t="s">
        <v>93</v>
      </c>
      <c r="T13" s="120" t="s">
        <v>93</v>
      </c>
      <c r="U13" s="120" t="s">
        <v>93</v>
      </c>
      <c r="V13" s="120"/>
      <c r="W13" s="120" t="s">
        <v>93</v>
      </c>
      <c r="X13" s="120" t="s">
        <v>93</v>
      </c>
    </row>
    <row r="14" s="53" customFormat="1" ht="24.75" customHeight="1" spans="1:24">
      <c r="A14" s="24" t="s">
        <v>199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O14" s="25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3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0" sqref="C10"/>
    </sheetView>
  </sheetViews>
  <sheetFormatPr defaultColWidth="8.71681415929203" defaultRowHeight="14.25" customHeight="1"/>
  <cols>
    <col min="1" max="1" width="29.5752212389381" style="85" customWidth="1"/>
    <col min="2" max="6" width="20.716814159292" style="85" customWidth="1"/>
    <col min="7" max="10" width="10.141592920354" style="25" customWidth="1"/>
    <col min="11" max="11" width="10.141592920354" style="53" customWidth="1"/>
    <col min="12" max="22" width="10.141592920354" style="25" customWidth="1"/>
    <col min="23" max="23" width="10.141592920354" style="53" customWidth="1"/>
    <col min="24" max="24" width="10.141592920354" style="25" customWidth="1"/>
    <col min="25" max="16384" width="8.71681415929203" style="53"/>
  </cols>
  <sheetData>
    <row r="1" s="51" customFormat="1" ht="13.5" customHeight="1" spans="1:24">
      <c r="A1" s="64"/>
      <c r="B1" s="64"/>
      <c r="C1" s="64"/>
      <c r="D1" s="64"/>
      <c r="E1" s="64"/>
      <c r="F1" s="64"/>
      <c r="G1" s="86"/>
      <c r="H1" s="86"/>
      <c r="I1" s="86"/>
      <c r="J1" s="86"/>
      <c r="K1" s="87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9"/>
    </row>
    <row r="2" s="84" customFormat="1" ht="45" customHeight="1" spans="1:24">
      <c r="A2" s="90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="52" customFormat="1" ht="26.1" customHeight="1" spans="1:24">
      <c r="A3" s="91" t="str">
        <f>"单位名称："&amp;封面!$A$2</f>
        <v>单位名称：南涧民族文化工作队</v>
      </c>
      <c r="B3" s="92"/>
      <c r="C3" s="92"/>
      <c r="D3" s="92"/>
      <c r="E3" s="92"/>
      <c r="F3" s="92"/>
      <c r="G3" s="69"/>
      <c r="H3" s="69"/>
      <c r="I3" s="69"/>
      <c r="J3" s="69"/>
      <c r="K3" s="93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94" t="s">
        <v>20</v>
      </c>
      <c r="X3" s="94"/>
    </row>
    <row r="4" ht="15.75" customHeight="1" spans="1:24">
      <c r="A4" s="59" t="s">
        <v>304</v>
      </c>
      <c r="B4" s="59" t="s">
        <v>378</v>
      </c>
      <c r="C4" s="59" t="s">
        <v>379</v>
      </c>
      <c r="D4" s="59" t="s">
        <v>380</v>
      </c>
      <c r="E4" s="59" t="s">
        <v>381</v>
      </c>
      <c r="F4" s="59" t="s">
        <v>382</v>
      </c>
      <c r="G4" s="95" t="s">
        <v>75</v>
      </c>
      <c r="H4" s="96" t="s">
        <v>76</v>
      </c>
      <c r="I4" s="97"/>
      <c r="J4" s="97"/>
      <c r="K4" s="97"/>
      <c r="L4" s="97"/>
      <c r="M4" s="97"/>
      <c r="N4" s="97"/>
      <c r="O4" s="97"/>
      <c r="P4" s="97"/>
      <c r="Q4" s="97"/>
      <c r="R4" s="98"/>
      <c r="S4" s="96" t="s">
        <v>63</v>
      </c>
      <c r="T4" s="97"/>
      <c r="U4" s="97"/>
      <c r="V4" s="97"/>
      <c r="W4" s="97"/>
      <c r="X4" s="98"/>
    </row>
    <row r="5" ht="17.25" customHeight="1" spans="1:24">
      <c r="A5" s="59"/>
      <c r="B5" s="59"/>
      <c r="C5" s="59"/>
      <c r="D5" s="59"/>
      <c r="E5" s="59"/>
      <c r="F5" s="59"/>
      <c r="G5" s="99"/>
      <c r="H5" s="95" t="s">
        <v>77</v>
      </c>
      <c r="I5" s="100" t="s">
        <v>78</v>
      </c>
      <c r="J5" s="59" t="s">
        <v>79</v>
      </c>
      <c r="K5" s="59" t="s">
        <v>80</v>
      </c>
      <c r="L5" s="59" t="s">
        <v>81</v>
      </c>
      <c r="M5" s="59" t="s">
        <v>82</v>
      </c>
      <c r="N5" s="59"/>
      <c r="O5" s="59"/>
      <c r="P5" s="59"/>
      <c r="Q5" s="59"/>
      <c r="R5" s="59"/>
      <c r="S5" s="95" t="s">
        <v>77</v>
      </c>
      <c r="T5" s="95" t="s">
        <v>78</v>
      </c>
      <c r="U5" s="95" t="s">
        <v>79</v>
      </c>
      <c r="V5" s="95" t="s">
        <v>80</v>
      </c>
      <c r="W5" s="95" t="s">
        <v>81</v>
      </c>
      <c r="X5" s="95" t="s">
        <v>82</v>
      </c>
    </row>
    <row r="6" ht="30" customHeight="1" spans="1:24">
      <c r="A6" s="59"/>
      <c r="B6" s="59"/>
      <c r="C6" s="59"/>
      <c r="D6" s="59"/>
      <c r="E6" s="59"/>
      <c r="F6" s="59"/>
      <c r="G6" s="101"/>
      <c r="H6" s="101"/>
      <c r="I6" s="102"/>
      <c r="J6" s="59"/>
      <c r="K6" s="59"/>
      <c r="L6" s="59"/>
      <c r="M6" s="59" t="s">
        <v>77</v>
      </c>
      <c r="N6" s="59" t="s">
        <v>83</v>
      </c>
      <c r="O6" s="59" t="s">
        <v>84</v>
      </c>
      <c r="P6" s="59" t="s">
        <v>85</v>
      </c>
      <c r="Q6" s="59" t="s">
        <v>86</v>
      </c>
      <c r="R6" s="59" t="s">
        <v>87</v>
      </c>
      <c r="S6" s="101"/>
      <c r="T6" s="101"/>
      <c r="U6" s="101"/>
      <c r="V6" s="101"/>
      <c r="W6" s="101"/>
      <c r="X6" s="101"/>
    </row>
    <row r="7" ht="15" customHeight="1" spans="1:24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 t="s">
        <v>375</v>
      </c>
      <c r="H7" s="103" t="s">
        <v>376</v>
      </c>
      <c r="I7" s="103">
        <v>9</v>
      </c>
      <c r="J7" s="103">
        <v>10</v>
      </c>
      <c r="K7" s="103">
        <v>11</v>
      </c>
      <c r="L7" s="103">
        <v>12</v>
      </c>
      <c r="M7" s="103" t="s">
        <v>377</v>
      </c>
      <c r="N7" s="103">
        <v>14</v>
      </c>
      <c r="O7" s="103">
        <v>15</v>
      </c>
      <c r="P7" s="103">
        <v>16</v>
      </c>
      <c r="Q7" s="103">
        <v>17</v>
      </c>
      <c r="R7" s="103">
        <v>18</v>
      </c>
      <c r="S7" s="103" t="s">
        <v>224</v>
      </c>
      <c r="T7" s="103">
        <v>20</v>
      </c>
      <c r="U7" s="103">
        <v>21</v>
      </c>
      <c r="V7" s="103">
        <v>22</v>
      </c>
      <c r="W7" s="103">
        <v>23</v>
      </c>
      <c r="X7" s="103">
        <v>24</v>
      </c>
    </row>
    <row r="8" ht="22.5" customHeight="1" spans="1:24">
      <c r="A8" s="46" t="s">
        <v>369</v>
      </c>
      <c r="B8" s="104"/>
      <c r="C8" s="104"/>
      <c r="D8" s="104"/>
      <c r="E8" s="104"/>
      <c r="F8" s="104"/>
      <c r="G8" s="82" t="s">
        <v>93</v>
      </c>
      <c r="H8" s="82" t="s">
        <v>93</v>
      </c>
      <c r="I8" s="82" t="s">
        <v>93</v>
      </c>
      <c r="J8" s="82" t="s">
        <v>93</v>
      </c>
      <c r="K8" s="82" t="s">
        <v>93</v>
      </c>
      <c r="L8" s="82" t="s">
        <v>93</v>
      </c>
      <c r="M8" s="82" t="s">
        <v>93</v>
      </c>
      <c r="N8" s="82" t="s">
        <v>93</v>
      </c>
      <c r="O8" s="82"/>
      <c r="P8" s="82"/>
      <c r="Q8" s="82"/>
      <c r="R8" s="82"/>
      <c r="S8" s="82"/>
      <c r="T8" s="82"/>
      <c r="U8" s="82"/>
      <c r="V8" s="82"/>
      <c r="W8" s="82" t="s">
        <v>93</v>
      </c>
      <c r="X8" s="82" t="s">
        <v>93</v>
      </c>
    </row>
    <row r="9" ht="22.5" customHeight="1" spans="1:24">
      <c r="A9" s="105"/>
      <c r="B9" s="104"/>
      <c r="C9" s="104"/>
      <c r="D9" s="104"/>
      <c r="E9" s="104"/>
      <c r="F9" s="104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2.5" customHeight="1" spans="1:24">
      <c r="A10" s="104"/>
      <c r="B10" s="104"/>
      <c r="C10" s="104"/>
      <c r="D10" s="104"/>
      <c r="E10" s="104"/>
      <c r="F10" s="104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2.5" customHeight="1" spans="1:24">
      <c r="A11" s="104"/>
      <c r="B11" s="46"/>
      <c r="C11" s="46"/>
      <c r="D11" s="46"/>
      <c r="E11" s="46"/>
      <c r="F11" s="46"/>
      <c r="G11" s="82" t="s">
        <v>93</v>
      </c>
      <c r="H11" s="82" t="s">
        <v>93</v>
      </c>
      <c r="I11" s="82" t="s">
        <v>93</v>
      </c>
      <c r="J11" s="82" t="s">
        <v>93</v>
      </c>
      <c r="K11" s="82" t="s">
        <v>93</v>
      </c>
      <c r="L11" s="82" t="s">
        <v>93</v>
      </c>
      <c r="M11" s="82" t="s">
        <v>93</v>
      </c>
      <c r="N11" s="82" t="s">
        <v>93</v>
      </c>
      <c r="O11" s="82"/>
      <c r="P11" s="82"/>
      <c r="Q11" s="82"/>
      <c r="R11" s="82"/>
      <c r="S11" s="82"/>
      <c r="T11" s="82"/>
      <c r="U11" s="82"/>
      <c r="V11" s="82"/>
      <c r="W11" s="82" t="s">
        <v>93</v>
      </c>
      <c r="X11" s="82" t="s">
        <v>93</v>
      </c>
    </row>
    <row r="12" ht="22.5" customHeight="1" spans="1:24">
      <c r="A12" s="106" t="s">
        <v>138</v>
      </c>
      <c r="B12" s="106"/>
      <c r="C12" s="106"/>
      <c r="D12" s="106"/>
      <c r="E12" s="106"/>
      <c r="F12" s="106"/>
      <c r="G12" s="107"/>
      <c r="H12" s="107"/>
      <c r="I12" s="107"/>
      <c r="J12" s="107"/>
      <c r="K12" s="108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8"/>
      <c r="X12" s="107"/>
    </row>
    <row r="13" s="53" customFormat="1" ht="22.5" customHeight="1" spans="1:24">
      <c r="A13" s="24" t="s">
        <v>199</v>
      </c>
      <c r="B13" s="85"/>
      <c r="C13" s="85"/>
      <c r="D13" s="85"/>
      <c r="E13" s="85"/>
      <c r="F13" s="85"/>
      <c r="G13" s="25"/>
      <c r="H13" s="25"/>
      <c r="I13" s="25"/>
      <c r="J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X13" s="25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2:F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O9"/>
  <sheetViews>
    <sheetView showZeros="0" view="pageBreakPreview" zoomScaleNormal="100" workbookViewId="0">
      <pane xSplit="1" ySplit="6" topLeftCell="F7" activePane="bottomRight" state="frozen"/>
      <selection/>
      <selection pane="topRight"/>
      <selection pane="bottomLeft"/>
      <selection pane="bottomRight" activeCell="G6" sqref="G6"/>
    </sheetView>
  </sheetViews>
  <sheetFormatPr defaultColWidth="9.14159292035398" defaultRowHeight="14.25" customHeight="1"/>
  <cols>
    <col min="1" max="1" width="37.716814159292" style="25" customWidth="1"/>
    <col min="2" max="2" width="29.283185840708" style="25" customWidth="1"/>
    <col min="3" max="6" width="13.4247787610619" style="25" customWidth="1"/>
    <col min="7" max="7" width="11.283185840708" style="25" customWidth="1"/>
    <col min="8" max="15" width="10.283185840708" style="25" customWidth="1"/>
    <col min="16" max="16384" width="9.14159292035398" style="53"/>
  </cols>
  <sheetData>
    <row r="1" s="51" customFormat="1" ht="13.5" customHeight="1" spans="1:15">
      <c r="A1" s="64"/>
      <c r="B1" s="64"/>
      <c r="C1" s="64"/>
      <c r="D1" s="64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</row>
    <row r="2" s="51" customFormat="1" ht="35.1" customHeight="1" spans="1:15">
      <c r="A2" s="67" t="s">
        <v>15</v>
      </c>
      <c r="B2" s="67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="52" customFormat="1" ht="24" customHeight="1" spans="1:15">
      <c r="A3" s="68" t="str">
        <f>"单位名称："&amp;封面!$A$2</f>
        <v>单位名称：南涧民族文化工作队</v>
      </c>
      <c r="B3" s="68"/>
      <c r="C3" s="69"/>
      <c r="D3" s="69"/>
      <c r="E3" s="69"/>
      <c r="F3" s="70"/>
      <c r="G3" s="70"/>
      <c r="H3" s="71"/>
      <c r="I3" s="71"/>
      <c r="J3" s="71"/>
      <c r="K3" s="71"/>
      <c r="L3" s="71"/>
      <c r="M3" s="72"/>
      <c r="N3" s="72"/>
      <c r="O3" s="73" t="s">
        <v>20</v>
      </c>
    </row>
    <row r="4" ht="19.5" customHeight="1" spans="1:15">
      <c r="A4" s="60" t="s">
        <v>304</v>
      </c>
      <c r="B4" s="74" t="s">
        <v>173</v>
      </c>
      <c r="C4" s="60" t="s">
        <v>383</v>
      </c>
      <c r="D4" s="60"/>
      <c r="E4" s="60"/>
      <c r="F4" s="60"/>
      <c r="G4" s="75" t="s">
        <v>384</v>
      </c>
      <c r="H4" s="76"/>
      <c r="I4" s="76"/>
      <c r="J4" s="76"/>
      <c r="K4" s="76"/>
      <c r="L4" s="76"/>
      <c r="M4" s="76"/>
      <c r="N4" s="76"/>
      <c r="O4" s="76"/>
    </row>
    <row r="5" ht="40.5" customHeight="1" spans="1:15">
      <c r="A5" s="60"/>
      <c r="B5" s="77"/>
      <c r="C5" s="60" t="s">
        <v>75</v>
      </c>
      <c r="D5" s="59" t="s">
        <v>78</v>
      </c>
      <c r="E5" s="59" t="s">
        <v>79</v>
      </c>
      <c r="F5" s="59" t="s">
        <v>80</v>
      </c>
      <c r="G5" s="59" t="s">
        <v>75</v>
      </c>
      <c r="H5" s="78" t="s">
        <v>385</v>
      </c>
      <c r="I5" s="78" t="s">
        <v>386</v>
      </c>
      <c r="J5" s="78" t="s">
        <v>387</v>
      </c>
      <c r="K5" s="78" t="s">
        <v>388</v>
      </c>
      <c r="L5" s="78" t="s">
        <v>389</v>
      </c>
      <c r="M5" s="78" t="s">
        <v>390</v>
      </c>
      <c r="N5" s="78" t="s">
        <v>391</v>
      </c>
      <c r="O5" s="78" t="s">
        <v>392</v>
      </c>
    </row>
    <row r="6" s="53" customFormat="1" ht="19.5" customHeight="1" spans="1:15">
      <c r="A6" s="79">
        <v>1</v>
      </c>
      <c r="B6" s="79">
        <v>2</v>
      </c>
      <c r="C6" s="79" t="s">
        <v>393</v>
      </c>
      <c r="D6" s="80">
        <v>4</v>
      </c>
      <c r="E6" s="79">
        <v>5</v>
      </c>
      <c r="F6" s="80">
        <v>6</v>
      </c>
      <c r="G6" s="81" t="s">
        <v>394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</row>
    <row r="7" ht="19.5" customHeight="1" spans="1:15">
      <c r="A7" s="61" t="s">
        <v>369</v>
      </c>
      <c r="B7" s="61"/>
      <c r="C7" s="82" t="s">
        <v>93</v>
      </c>
      <c r="D7" s="82" t="s">
        <v>93</v>
      </c>
      <c r="E7" s="83" t="s">
        <v>93</v>
      </c>
      <c r="F7" s="83" t="s">
        <v>93</v>
      </c>
      <c r="G7" s="83"/>
      <c r="H7" s="82" t="s">
        <v>93</v>
      </c>
      <c r="I7" s="82" t="s">
        <v>93</v>
      </c>
      <c r="J7" s="82" t="s">
        <v>93</v>
      </c>
      <c r="K7" s="82" t="s">
        <v>93</v>
      </c>
      <c r="L7" s="82" t="s">
        <v>93</v>
      </c>
      <c r="M7" s="82" t="s">
        <v>93</v>
      </c>
      <c r="N7" s="82" t="s">
        <v>93</v>
      </c>
      <c r="O7" s="82" t="s">
        <v>93</v>
      </c>
    </row>
    <row r="8" ht="19.5" customHeight="1" spans="1:15">
      <c r="A8" s="61"/>
      <c r="B8" s="61"/>
      <c r="C8" s="82"/>
      <c r="D8" s="82"/>
      <c r="E8" s="83"/>
      <c r="F8" s="83"/>
      <c r="G8" s="83"/>
      <c r="H8" s="82"/>
      <c r="I8" s="82"/>
      <c r="J8" s="82"/>
      <c r="K8" s="82"/>
      <c r="L8" s="82"/>
      <c r="M8" s="82"/>
      <c r="N8" s="82"/>
      <c r="O8" s="82"/>
    </row>
    <row r="9" s="53" customFormat="1" ht="20.25" customHeight="1" spans="1:15">
      <c r="A9" s="24" t="s">
        <v>199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</sheetData>
  <sheetProtection formatCells="0" formatColumns="0" formatRows="0" insertRows="0" insertColumns="0" insertHyperlinks="0" deleteColumns="0" deleteRows="0" sort="0" autoFilter="0" pivotTables="0"/>
  <mergeCells count="6">
    <mergeCell ref="A2:O2"/>
    <mergeCell ref="A3:L3"/>
    <mergeCell ref="C4:F4"/>
    <mergeCell ref="G4:O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3" sqref="A3:I3"/>
    </sheetView>
  </sheetViews>
  <sheetFormatPr defaultColWidth="9.14159292035398" defaultRowHeight="12.75" outlineLevelRow="7"/>
  <cols>
    <col min="1" max="1" width="28.141592920354" style="24" customWidth="1"/>
    <col min="2" max="2" width="17.716814159292" style="24" customWidth="1"/>
    <col min="3" max="3" width="29" style="24" customWidth="1"/>
    <col min="4" max="6" width="17.716814159292" style="24" customWidth="1"/>
    <col min="7" max="7" width="17.716814159292" style="53" customWidth="1"/>
    <col min="8" max="8" width="17.716814159292" style="24" customWidth="1"/>
    <col min="9" max="10" width="17.716814159292" style="53" customWidth="1"/>
    <col min="11" max="11" width="17.716814159292" style="24" customWidth="1"/>
    <col min="12" max="16384" width="9.14159292035398" style="53"/>
  </cols>
  <sheetData>
    <row r="1" s="51" customFormat="1" ht="12" customHeight="1" spans="1:11">
      <c r="A1" s="54"/>
      <c r="B1" s="54"/>
      <c r="C1" s="54"/>
      <c r="D1" s="54"/>
      <c r="E1" s="54"/>
      <c r="F1" s="54"/>
      <c r="H1" s="54"/>
      <c r="K1" s="55"/>
    </row>
    <row r="2" s="51" customFormat="1" ht="36" customHeight="1" spans="1:1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2" customFormat="1" ht="24" customHeight="1" spans="1:11">
      <c r="A3" s="57" t="str">
        <f>"单位名称："&amp;封面!$A$2</f>
        <v>单位名称：南涧民族文化工作队</v>
      </c>
      <c r="B3" s="57"/>
      <c r="C3" s="58"/>
      <c r="D3" s="58"/>
      <c r="E3" s="58"/>
      <c r="F3" s="58"/>
      <c r="H3" s="58"/>
      <c r="K3" s="58"/>
    </row>
    <row r="4" ht="44.25" customHeight="1" spans="1:11">
      <c r="A4" s="59" t="s">
        <v>304</v>
      </c>
      <c r="B4" s="59" t="s">
        <v>201</v>
      </c>
      <c r="C4" s="59" t="s">
        <v>305</v>
      </c>
      <c r="D4" s="59" t="s">
        <v>306</v>
      </c>
      <c r="E4" s="59" t="s">
        <v>307</v>
      </c>
      <c r="F4" s="59" t="s">
        <v>308</v>
      </c>
      <c r="G4" s="60" t="s">
        <v>309</v>
      </c>
      <c r="H4" s="59" t="s">
        <v>310</v>
      </c>
      <c r="I4" s="60" t="s">
        <v>311</v>
      </c>
      <c r="J4" s="60" t="s">
        <v>312</v>
      </c>
      <c r="K4" s="59" t="s">
        <v>313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ht="30" customHeight="1" spans="1:11">
      <c r="A6" s="61" t="s">
        <v>369</v>
      </c>
      <c r="B6" s="61"/>
      <c r="C6" s="61"/>
      <c r="D6" s="61"/>
      <c r="E6" s="61"/>
      <c r="F6" s="61"/>
      <c r="G6" s="62"/>
      <c r="H6" s="61"/>
      <c r="I6" s="62"/>
      <c r="J6" s="62"/>
      <c r="K6" s="61"/>
    </row>
    <row r="7" ht="21" customHeight="1" spans="1:11">
      <c r="A7" s="63"/>
      <c r="B7" s="63"/>
      <c r="C7" s="61"/>
      <c r="D7" s="61"/>
      <c r="E7" s="61"/>
      <c r="F7" s="61"/>
      <c r="G7" s="62"/>
      <c r="H7" s="61"/>
      <c r="I7" s="62"/>
      <c r="J7" s="62"/>
      <c r="K7" s="61"/>
    </row>
    <row r="8" ht="17.25" customHeight="1" spans="1:11">
      <c r="A8" s="24" t="s">
        <v>199</v>
      </c>
      <c r="C8" s="25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D7" activePane="bottomRight" state="frozen"/>
      <selection/>
      <selection pane="topRight"/>
      <selection pane="bottomLeft"/>
      <selection pane="bottomRight" activeCell="C6" sqref="C6"/>
    </sheetView>
  </sheetViews>
  <sheetFormatPr defaultColWidth="9.14159292035398" defaultRowHeight="12.75" outlineLevelCol="7"/>
  <cols>
    <col min="1" max="5" width="31.4247787610619" style="1" customWidth="1"/>
    <col min="6" max="8" width="16.716814159292" style="1" customWidth="1"/>
    <col min="9" max="16384" width="9.14159292035398" style="1"/>
  </cols>
  <sheetData>
    <row r="1" s="34" customFormat="1" spans="1:8">
      <c r="H1" s="35"/>
    </row>
    <row r="2" s="34" customFormat="1" ht="26.25" spans="1:8">
      <c r="A2" s="36" t="s">
        <v>17</v>
      </c>
      <c r="B2" s="36"/>
      <c r="C2" s="36"/>
      <c r="D2" s="36"/>
      <c r="E2" s="36"/>
      <c r="F2" s="36"/>
      <c r="G2" s="36"/>
      <c r="H2" s="36"/>
    </row>
    <row r="3" s="34" customFormat="1" ht="24" customHeight="1" spans="1:8">
      <c r="A3" s="37" t="str">
        <f>"单位名称："&amp;封面!$A$2</f>
        <v>单位名称：南涧民族文化工作队</v>
      </c>
      <c r="B3" s="37"/>
      <c r="G3" s="38" t="s">
        <v>20</v>
      </c>
      <c r="H3" s="38"/>
    </row>
    <row r="4" ht="18" customHeight="1" spans="1:8">
      <c r="A4" s="39" t="s">
        <v>200</v>
      </c>
      <c r="B4" s="39" t="s">
        <v>395</v>
      </c>
      <c r="C4" s="39" t="s">
        <v>396</v>
      </c>
      <c r="D4" s="39" t="s">
        <v>397</v>
      </c>
      <c r="E4" s="39" t="s">
        <v>398</v>
      </c>
      <c r="F4" s="39" t="s">
        <v>399</v>
      </c>
      <c r="G4" s="39"/>
      <c r="H4" s="39"/>
    </row>
    <row r="5" ht="18" customHeight="1" spans="1:8">
      <c r="A5" s="39"/>
      <c r="B5" s="39"/>
      <c r="C5" s="39"/>
      <c r="D5" s="39"/>
      <c r="E5" s="39"/>
      <c r="F5" s="40" t="s">
        <v>373</v>
      </c>
      <c r="G5" s="40" t="s">
        <v>400</v>
      </c>
      <c r="H5" s="40" t="s">
        <v>401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s="1" customFormat="1" ht="30" customHeight="1" spans="1:8">
      <c r="A7" s="42" t="s">
        <v>369</v>
      </c>
      <c r="B7" s="43"/>
      <c r="C7" s="43"/>
      <c r="D7" s="43"/>
      <c r="E7" s="43"/>
      <c r="F7" s="44"/>
      <c r="G7" s="44"/>
      <c r="H7" s="45"/>
    </row>
    <row r="8" ht="30" customHeight="1" spans="1:8">
      <c r="A8" s="46"/>
      <c r="B8" s="47"/>
      <c r="C8" s="47"/>
      <c r="D8" s="47"/>
      <c r="E8" s="47"/>
      <c r="F8" s="44"/>
      <c r="G8" s="44"/>
      <c r="H8" s="45"/>
    </row>
    <row r="9" ht="30" customHeight="1" spans="1:8">
      <c r="A9" s="48" t="s">
        <v>75</v>
      </c>
      <c r="B9" s="49"/>
      <c r="C9" s="49"/>
      <c r="D9" s="49"/>
      <c r="E9" s="49"/>
      <c r="F9" s="49"/>
      <c r="G9" s="50"/>
      <c r="H9" s="45"/>
    </row>
    <row r="10" ht="22.5" customHeight="1" spans="1:8">
      <c r="A10" s="24" t="s">
        <v>199</v>
      </c>
      <c r="B10" s="25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H5" sqref="$A5:$XFD7"/>
    </sheetView>
  </sheetViews>
  <sheetFormatPr defaultColWidth="9.14159292035398" defaultRowHeight="14.25" customHeight="1"/>
  <cols>
    <col min="1" max="1" width="18.283185840708" style="2" customWidth="1"/>
    <col min="2" max="2" width="31.8495575221239" style="2" customWidth="1"/>
    <col min="3" max="3" width="23.8495575221239" style="2" customWidth="1"/>
    <col min="4" max="4" width="15.141592920354" style="2" customWidth="1"/>
    <col min="5" max="5" width="17.716814159292" style="2" customWidth="1"/>
    <col min="6" max="6" width="15.141592920354" style="2" customWidth="1"/>
    <col min="7" max="7" width="17.716814159292" style="2" customWidth="1"/>
    <col min="8" max="11" width="15.4247787610619" style="2" customWidth="1"/>
    <col min="12" max="16384" width="9.14159292035398" style="2"/>
  </cols>
  <sheetData>
    <row r="1" ht="13.5" customHeight="1" spans="1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单位名称：南涧民族文化工作队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285</v>
      </c>
      <c r="B4" s="11" t="s">
        <v>202</v>
      </c>
      <c r="C4" s="11" t="s">
        <v>286</v>
      </c>
      <c r="D4" s="12" t="s">
        <v>203</v>
      </c>
      <c r="E4" s="12" t="s">
        <v>204</v>
      </c>
      <c r="F4" s="12" t="s">
        <v>287</v>
      </c>
      <c r="G4" s="12" t="s">
        <v>288</v>
      </c>
      <c r="H4" s="13" t="s">
        <v>402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75</v>
      </c>
      <c r="I5" s="12" t="s">
        <v>78</v>
      </c>
      <c r="J5" s="12" t="s">
        <v>79</v>
      </c>
      <c r="K5" s="12" t="s">
        <v>80</v>
      </c>
    </row>
    <row r="6" ht="15.95" customHeight="1" spans="1:11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7">
        <v>10</v>
      </c>
      <c r="K6" s="27">
        <v>11</v>
      </c>
    </row>
    <row r="7" ht="35.25" customHeight="1" spans="1:11">
      <c r="A7" s="28" t="s">
        <v>369</v>
      </c>
      <c r="B7" s="29" t="s">
        <v>93</v>
      </c>
      <c r="C7" s="28"/>
      <c r="D7" s="28"/>
      <c r="E7" s="28"/>
      <c r="F7" s="28"/>
      <c r="G7" s="28"/>
      <c r="H7" s="30" t="s">
        <v>93</v>
      </c>
      <c r="I7" s="30" t="s">
        <v>93</v>
      </c>
      <c r="J7" s="30" t="s">
        <v>93</v>
      </c>
      <c r="K7" s="30"/>
    </row>
    <row r="8" ht="35.25" customHeight="1" spans="1:11">
      <c r="A8" s="29" t="s">
        <v>93</v>
      </c>
      <c r="B8" s="29" t="s">
        <v>93</v>
      </c>
      <c r="C8" s="29" t="s">
        <v>93</v>
      </c>
      <c r="D8" s="29" t="s">
        <v>93</v>
      </c>
      <c r="E8" s="29"/>
      <c r="F8" s="29" t="s">
        <v>93</v>
      </c>
      <c r="G8" s="29" t="s">
        <v>93</v>
      </c>
      <c r="H8" s="31" t="s">
        <v>93</v>
      </c>
      <c r="I8" s="31" t="s">
        <v>93</v>
      </c>
      <c r="J8" s="31" t="s">
        <v>93</v>
      </c>
      <c r="K8" s="31"/>
    </row>
    <row r="9" ht="35.25" customHeight="1" spans="1:11">
      <c r="A9" s="32" t="s">
        <v>138</v>
      </c>
      <c r="B9" s="33"/>
      <c r="C9" s="33"/>
      <c r="D9" s="33"/>
      <c r="E9" s="33"/>
      <c r="F9" s="33"/>
      <c r="G9" s="33"/>
      <c r="H9" s="31" t="s">
        <v>93</v>
      </c>
      <c r="I9" s="31" t="s">
        <v>93</v>
      </c>
      <c r="J9" s="31" t="s">
        <v>93</v>
      </c>
      <c r="K9" s="31"/>
    </row>
    <row r="10" s="1" customFormat="1" ht="29.25" customHeight="1" spans="1:11">
      <c r="A10" s="24" t="s">
        <v>199</v>
      </c>
      <c r="B10" s="25"/>
    </row>
  </sheetData>
  <mergeCells count="10">
    <mergeCell ref="A2:K2"/>
    <mergeCell ref="H4:K4"/>
    <mergeCell ref="A9:G9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3" sqref="C3:D3"/>
    </sheetView>
  </sheetViews>
  <sheetFormatPr defaultColWidth="9.14159292035398" defaultRowHeight="14.25" customHeight="1" outlineLevelCol="6"/>
  <cols>
    <col min="1" max="7" width="25.4247787610619" style="2" customWidth="1"/>
    <col min="8" max="16384" width="9.14159292035398" style="2"/>
  </cols>
  <sheetData>
    <row r="1" ht="13.5" customHeight="1" spans="1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单位名称：南涧民族文化工作队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200</v>
      </c>
      <c r="B4" s="11" t="s">
        <v>285</v>
      </c>
      <c r="C4" s="11" t="s">
        <v>202</v>
      </c>
      <c r="D4" s="12" t="s">
        <v>403</v>
      </c>
      <c r="E4" s="13" t="s">
        <v>78</v>
      </c>
      <c r="F4" s="13"/>
      <c r="G4" s="13"/>
    </row>
    <row r="5" ht="31.5" customHeight="1" spans="1:7">
      <c r="A5" s="11"/>
      <c r="B5" s="11"/>
      <c r="C5" s="11"/>
      <c r="D5" s="12"/>
      <c r="E5" s="13" t="s">
        <v>404</v>
      </c>
      <c r="F5" s="12" t="s">
        <v>405</v>
      </c>
      <c r="G5" s="12" t="s">
        <v>406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0</v>
      </c>
      <c r="B7" s="16"/>
      <c r="C7" s="16"/>
      <c r="D7" s="17"/>
      <c r="E7" s="18">
        <v>70000</v>
      </c>
      <c r="F7" s="18"/>
      <c r="G7" s="18"/>
    </row>
    <row r="8" ht="31.5" customHeight="1" spans="1:7">
      <c r="A8" s="19"/>
      <c r="B8" s="19" t="s">
        <v>299</v>
      </c>
      <c r="C8" s="19" t="s">
        <v>301</v>
      </c>
      <c r="D8" s="20" t="s">
        <v>407</v>
      </c>
      <c r="E8" s="21">
        <v>50000</v>
      </c>
      <c r="F8" s="21"/>
      <c r="G8" s="21"/>
    </row>
    <row r="9" ht="31.5" customHeight="1" spans="1:7">
      <c r="A9" s="22"/>
      <c r="B9" s="19" t="s">
        <v>294</v>
      </c>
      <c r="C9" s="19" t="s">
        <v>296</v>
      </c>
      <c r="D9" s="20" t="s">
        <v>407</v>
      </c>
      <c r="E9" s="21">
        <v>20000</v>
      </c>
      <c r="F9" s="21"/>
      <c r="G9" s="21"/>
    </row>
    <row r="10" ht="31.5" customHeight="1" spans="1:7">
      <c r="A10" s="23" t="s">
        <v>75</v>
      </c>
      <c r="B10" s="15" t="s">
        <v>93</v>
      </c>
      <c r="C10" s="15"/>
      <c r="D10" s="15"/>
      <c r="E10" s="18">
        <v>70000</v>
      </c>
      <c r="F10" s="18"/>
      <c r="G10" s="18"/>
    </row>
    <row r="11" s="1" customFormat="1" ht="18" customHeight="1" spans="1:7">
      <c r="A11" s="24" t="s">
        <v>199</v>
      </c>
      <c r="B11" s="25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9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6814159292" style="241" customWidth="1"/>
    <col min="2" max="16384" width="9.14159292035398" style="242" hidden="1"/>
  </cols>
  <sheetData>
    <row r="1" ht="41.25" customHeight="1" spans="1:1">
      <c r="A1" s="243" t="s">
        <v>2</v>
      </c>
    </row>
    <row r="2" ht="15.75" spans="1:1">
      <c r="A2" s="244"/>
    </row>
    <row r="3" ht="27" customHeight="1" spans="1:1">
      <c r="A3" s="245" t="s">
        <v>3</v>
      </c>
    </row>
    <row r="4" ht="27" customHeight="1" spans="1:1">
      <c r="A4" s="245" t="s">
        <v>4</v>
      </c>
    </row>
    <row r="5" ht="27" customHeight="1" spans="1:1">
      <c r="A5" s="245" t="s">
        <v>5</v>
      </c>
    </row>
    <row r="6" ht="27" customHeight="1" spans="1:1">
      <c r="A6" s="245" t="s">
        <v>6</v>
      </c>
    </row>
    <row r="7" ht="27" customHeight="1" spans="1:1">
      <c r="A7" s="245" t="s">
        <v>7</v>
      </c>
    </row>
    <row r="8" ht="27" customHeight="1" spans="1:1">
      <c r="A8" s="245" t="s">
        <v>8</v>
      </c>
    </row>
    <row r="9" ht="27" customHeight="1" spans="1:1">
      <c r="A9" s="245" t="s">
        <v>9</v>
      </c>
    </row>
    <row r="10" ht="27" customHeight="1" spans="1:1">
      <c r="A10" s="245" t="s">
        <v>10</v>
      </c>
    </row>
    <row r="11" ht="27" customHeight="1" spans="1:1">
      <c r="A11" s="245" t="s">
        <v>11</v>
      </c>
    </row>
    <row r="12" ht="27" customHeight="1" spans="1:1">
      <c r="A12" s="245" t="s">
        <v>12</v>
      </c>
    </row>
    <row r="13" ht="27" customHeight="1" spans="1:1">
      <c r="A13" s="245" t="s">
        <v>13</v>
      </c>
    </row>
    <row r="14" ht="27" customHeight="1" spans="1:1">
      <c r="A14" s="245" t="s">
        <v>14</v>
      </c>
    </row>
    <row r="15" ht="27" customHeight="1" spans="1:1">
      <c r="A15" s="245" t="s">
        <v>15</v>
      </c>
    </row>
    <row r="16" ht="27" customHeight="1" spans="1:1">
      <c r="A16" s="245" t="s">
        <v>16</v>
      </c>
    </row>
    <row r="17" ht="27" customHeight="1" spans="1:1">
      <c r="A17" s="245" t="s">
        <v>17</v>
      </c>
    </row>
    <row r="18" ht="27" customHeight="1" spans="1:1">
      <c r="A18" s="245" t="s">
        <v>18</v>
      </c>
    </row>
    <row r="19" ht="27" customHeight="1" spans="1:1">
      <c r="A19" s="245" t="s">
        <v>19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0"/>
  <sheetViews>
    <sheetView showZeros="0" view="pageBreakPreview" zoomScaleNormal="100" workbookViewId="0">
      <pane xSplit="1" ySplit="6" topLeftCell="B23" activePane="bottomRight" state="frozen"/>
      <selection/>
      <selection pane="topRight"/>
      <selection pane="bottomLeft"/>
      <selection pane="bottomRight" activeCell="B40" sqref="B40"/>
    </sheetView>
  </sheetViews>
  <sheetFormatPr defaultColWidth="0" defaultRowHeight="12.75" zeroHeight="1" outlineLevelCol="3"/>
  <cols>
    <col min="1" max="1" width="35.141592920354" style="25" customWidth="1"/>
    <col min="2" max="2" width="20.716814159292" style="25" customWidth="1"/>
    <col min="3" max="3" width="35.141592920354" style="25" customWidth="1"/>
    <col min="4" max="4" width="20.716814159292" style="25" customWidth="1"/>
    <col min="5" max="16384" width="8" style="53" hidden="1"/>
  </cols>
  <sheetData>
    <row r="1" s="51" customFormat="1" ht="12" customHeight="1" spans="1:4">
      <c r="A1" s="64"/>
      <c r="B1" s="64"/>
      <c r="C1" s="64"/>
      <c r="D1" s="235"/>
    </row>
    <row r="2" s="234" customFormat="1" ht="36" customHeight="1" spans="1:4">
      <c r="A2" s="56" t="s">
        <v>3</v>
      </c>
      <c r="B2" s="236"/>
      <c r="C2" s="236"/>
      <c r="D2" s="236"/>
    </row>
    <row r="3" s="52" customFormat="1" ht="24" customHeight="1" spans="1:4">
      <c r="A3" s="91" t="str">
        <f>"单位名称："&amp;封面!$A$2</f>
        <v>单位名称：南涧民族文化工作队</v>
      </c>
      <c r="B3" s="206"/>
      <c r="C3" s="206"/>
      <c r="D3" s="128" t="s">
        <v>20</v>
      </c>
    </row>
    <row r="4" ht="19.5" customHeight="1" spans="1:4">
      <c r="A4" s="60" t="s">
        <v>21</v>
      </c>
      <c r="B4" s="60"/>
      <c r="C4" s="60" t="s">
        <v>22</v>
      </c>
      <c r="D4" s="60"/>
    </row>
    <row r="5" ht="19.5" customHeight="1" spans="1:4">
      <c r="A5" s="60" t="s">
        <v>23</v>
      </c>
      <c r="B5" s="60" t="s">
        <v>24</v>
      </c>
      <c r="C5" s="60" t="s">
        <v>25</v>
      </c>
      <c r="D5" s="60" t="s">
        <v>24</v>
      </c>
    </row>
    <row r="6" ht="19.5" customHeight="1" spans="1:4">
      <c r="A6" s="60"/>
      <c r="B6" s="60"/>
      <c r="C6" s="60"/>
      <c r="D6" s="60"/>
    </row>
    <row r="7" ht="21.95" customHeight="1" spans="1:4">
      <c r="A7" s="104" t="s">
        <v>26</v>
      </c>
      <c r="B7" s="115">
        <v>1642513.83</v>
      </c>
      <c r="C7" s="104" t="s">
        <v>27</v>
      </c>
      <c r="D7" s="115"/>
    </row>
    <row r="8" ht="21.95" customHeight="1" spans="1:4">
      <c r="A8" s="104" t="s">
        <v>28</v>
      </c>
      <c r="B8" s="115"/>
      <c r="C8" s="104" t="s">
        <v>29</v>
      </c>
      <c r="D8" s="115"/>
    </row>
    <row r="9" ht="21.95" customHeight="1" spans="1:4">
      <c r="A9" s="104" t="s">
        <v>30</v>
      </c>
      <c r="B9" s="115"/>
      <c r="C9" s="104" t="s">
        <v>31</v>
      </c>
      <c r="D9" s="115"/>
    </row>
    <row r="10" ht="21.95" customHeight="1" spans="1:4">
      <c r="A10" s="104" t="s">
        <v>32</v>
      </c>
      <c r="B10" s="115"/>
      <c r="C10" s="104" t="s">
        <v>33</v>
      </c>
      <c r="D10" s="115"/>
    </row>
    <row r="11" ht="21.95" customHeight="1" spans="1:4">
      <c r="A11" s="104" t="s">
        <v>34</v>
      </c>
      <c r="B11" s="237">
        <f>SUM(B12:B16)</f>
        <v>300000</v>
      </c>
      <c r="C11" s="104" t="s">
        <v>35</v>
      </c>
      <c r="D11" s="115"/>
    </row>
    <row r="12" ht="21.95" customHeight="1" spans="1:4">
      <c r="A12" s="238" t="s">
        <v>36</v>
      </c>
      <c r="B12" s="115"/>
      <c r="C12" s="104" t="s">
        <v>37</v>
      </c>
      <c r="D12" s="115"/>
    </row>
    <row r="13" ht="21.95" customHeight="1" spans="1:4">
      <c r="A13" s="238" t="s">
        <v>38</v>
      </c>
      <c r="B13" s="115"/>
      <c r="C13" s="104" t="s">
        <v>39</v>
      </c>
      <c r="D13" s="21">
        <v>1618290.69</v>
      </c>
    </row>
    <row r="14" ht="21.95" customHeight="1" spans="1:4">
      <c r="A14" s="238" t="s">
        <v>40</v>
      </c>
      <c r="B14" s="115"/>
      <c r="C14" s="104" t="s">
        <v>41</v>
      </c>
      <c r="D14" s="21">
        <v>140914.88</v>
      </c>
    </row>
    <row r="15" ht="21.95" customHeight="1" spans="1:4">
      <c r="A15" s="238" t="s">
        <v>42</v>
      </c>
      <c r="B15" s="115"/>
      <c r="C15" s="104" t="s">
        <v>43</v>
      </c>
      <c r="D15" s="21">
        <v>81944.26</v>
      </c>
    </row>
    <row r="16" ht="21.95" customHeight="1" spans="1:4">
      <c r="A16" s="239" t="s">
        <v>44</v>
      </c>
      <c r="B16" s="240">
        <v>300000</v>
      </c>
      <c r="C16" s="104" t="s">
        <v>45</v>
      </c>
      <c r="D16" s="115"/>
    </row>
    <row r="17" ht="21.95" customHeight="1" spans="1:4">
      <c r="A17" s="239"/>
      <c r="B17" s="240"/>
      <c r="C17" s="104" t="s">
        <v>46</v>
      </c>
      <c r="D17" s="115"/>
    </row>
    <row r="18" ht="21.95" customHeight="1" spans="1:4">
      <c r="A18" s="212"/>
      <c r="B18" s="240"/>
      <c r="C18" s="104" t="s">
        <v>47</v>
      </c>
      <c r="D18" s="115"/>
    </row>
    <row r="19" ht="21.95" customHeight="1" spans="1:4">
      <c r="A19" s="212"/>
      <c r="B19" s="240"/>
      <c r="C19" s="104" t="s">
        <v>48</v>
      </c>
      <c r="D19" s="115"/>
    </row>
    <row r="20" ht="21.95" customHeight="1" spans="1:4">
      <c r="A20" s="212"/>
      <c r="B20" s="240"/>
      <c r="C20" s="104" t="s">
        <v>49</v>
      </c>
      <c r="D20" s="115"/>
    </row>
    <row r="21" ht="21.95" customHeight="1" spans="1:4">
      <c r="A21" s="212"/>
      <c r="B21" s="240"/>
      <c r="C21" s="104" t="s">
        <v>50</v>
      </c>
      <c r="D21" s="115">
        <v>0</v>
      </c>
    </row>
    <row r="22" ht="21.95" customHeight="1" spans="1:4">
      <c r="A22" s="212"/>
      <c r="B22" s="240"/>
      <c r="C22" s="104" t="s">
        <v>51</v>
      </c>
      <c r="D22" s="115"/>
    </row>
    <row r="23" ht="21.95" customHeight="1" spans="1:4">
      <c r="A23" s="212"/>
      <c r="B23" s="240"/>
      <c r="C23" s="104" t="s">
        <v>52</v>
      </c>
      <c r="D23" s="115"/>
    </row>
    <row r="24" ht="21.95" customHeight="1" spans="1:4">
      <c r="A24" s="212"/>
      <c r="B24" s="240"/>
      <c r="C24" s="104" t="s">
        <v>53</v>
      </c>
      <c r="D24" s="115"/>
    </row>
    <row r="25" ht="21.95" customHeight="1" spans="1:4">
      <c r="A25" s="212"/>
      <c r="B25" s="240"/>
      <c r="C25" s="104" t="s">
        <v>54</v>
      </c>
      <c r="D25" s="21">
        <v>101364</v>
      </c>
    </row>
    <row r="26" ht="21.95" customHeight="1" spans="1:4">
      <c r="A26" s="212"/>
      <c r="B26" s="240"/>
      <c r="C26" s="104" t="s">
        <v>55</v>
      </c>
      <c r="D26" s="115"/>
    </row>
    <row r="27" ht="21.95" customHeight="1" spans="1:4">
      <c r="A27" s="212"/>
      <c r="B27" s="240"/>
      <c r="C27" s="104" t="s">
        <v>56</v>
      </c>
      <c r="D27" s="115"/>
    </row>
    <row r="28" ht="21.95" customHeight="1" spans="1:4">
      <c r="A28" s="212"/>
      <c r="B28" s="240"/>
      <c r="C28" s="104" t="s">
        <v>57</v>
      </c>
      <c r="D28" s="115"/>
    </row>
    <row r="29" ht="21.95" customHeight="1" spans="1:4">
      <c r="A29" s="212"/>
      <c r="B29" s="240"/>
      <c r="C29" s="104" t="s">
        <v>58</v>
      </c>
      <c r="D29" s="115"/>
    </row>
    <row r="30" ht="21.95" customHeight="1" spans="1:4">
      <c r="A30" s="212"/>
      <c r="B30" s="240"/>
      <c r="C30" s="104" t="s">
        <v>59</v>
      </c>
      <c r="D30" s="115"/>
    </row>
    <row r="31" ht="21.95" customHeight="1" spans="1:4">
      <c r="A31" s="212"/>
      <c r="B31" s="240"/>
      <c r="C31" s="104" t="s">
        <v>60</v>
      </c>
      <c r="D31" s="115"/>
    </row>
    <row r="32" ht="21.95" customHeight="1" spans="1:4">
      <c r="A32" s="116"/>
      <c r="B32" s="240"/>
      <c r="C32" s="116"/>
      <c r="D32" s="115"/>
    </row>
    <row r="33" ht="21.95" customHeight="1" spans="1:4">
      <c r="A33" s="116" t="s">
        <v>61</v>
      </c>
      <c r="B33" s="208">
        <f>SUM(B7:B11)</f>
        <v>1942513.83</v>
      </c>
      <c r="C33" s="116" t="s">
        <v>62</v>
      </c>
      <c r="D33" s="208">
        <f>SUM(D7:D31)</f>
        <v>1942513.83</v>
      </c>
    </row>
    <row r="34" ht="21.95" customHeight="1" spans="1:4">
      <c r="A34" s="104" t="s">
        <v>63</v>
      </c>
      <c r="B34" s="237">
        <f>SUM(B35:B39)</f>
        <v>0</v>
      </c>
      <c r="C34" s="104" t="s">
        <v>64</v>
      </c>
      <c r="D34" s="237">
        <f>SUM(D35:D39)</f>
        <v>0</v>
      </c>
    </row>
    <row r="35" ht="21.95" customHeight="1" spans="1:4">
      <c r="A35" s="104" t="s">
        <v>65</v>
      </c>
      <c r="B35" s="115"/>
      <c r="C35" s="104" t="s">
        <v>65</v>
      </c>
      <c r="D35" s="115"/>
    </row>
    <row r="36" ht="21.95" customHeight="1" spans="1:4">
      <c r="A36" s="104" t="s">
        <v>66</v>
      </c>
      <c r="B36" s="115"/>
      <c r="C36" s="104" t="s">
        <v>66</v>
      </c>
      <c r="D36" s="115"/>
    </row>
    <row r="37" ht="21.95" customHeight="1" spans="1:4">
      <c r="A37" s="104" t="s">
        <v>67</v>
      </c>
      <c r="B37" s="115"/>
      <c r="C37" s="104" t="s">
        <v>67</v>
      </c>
      <c r="D37" s="115"/>
    </row>
    <row r="38" ht="21.95" customHeight="1" spans="1:4">
      <c r="A38" s="104" t="s">
        <v>68</v>
      </c>
      <c r="B38" s="115"/>
      <c r="C38" s="104" t="s">
        <v>68</v>
      </c>
      <c r="D38" s="115"/>
    </row>
    <row r="39" ht="21.95" customHeight="1" spans="1:4">
      <c r="A39" s="104" t="s">
        <v>69</v>
      </c>
      <c r="B39" s="115"/>
      <c r="C39" s="104" t="s">
        <v>69</v>
      </c>
      <c r="D39" s="115"/>
    </row>
    <row r="40" ht="21.95" customHeight="1" spans="1:4">
      <c r="A40" s="116" t="s">
        <v>70</v>
      </c>
      <c r="B40" s="208">
        <f>SUM(B33,B34)</f>
        <v>1942513.83</v>
      </c>
      <c r="C40" s="116" t="s">
        <v>71</v>
      </c>
      <c r="D40" s="208">
        <f>SUM(D33:D34)</f>
        <v>1942513.83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9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I8" sqref="I8"/>
    </sheetView>
  </sheetViews>
  <sheetFormatPr defaultColWidth="8" defaultRowHeight="14.25" customHeight="1"/>
  <cols>
    <col min="1" max="1" width="21.141592920354" style="25" customWidth="1"/>
    <col min="2" max="2" width="35.283185840708" style="25" customWidth="1"/>
    <col min="3" max="14" width="12" style="25" customWidth="1"/>
    <col min="15" max="18" width="12" style="53" customWidth="1"/>
    <col min="19" max="20" width="12" style="25" customWidth="1"/>
    <col min="21" max="16384" width="8" style="53"/>
  </cols>
  <sheetData>
    <row r="1" s="51" customFormat="1" ht="12" customHeight="1" spans="1:20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  <c r="T1" s="65"/>
    </row>
    <row r="2" s="51" customFormat="1" ht="36" customHeight="1" spans="1:20">
      <c r="A2" s="56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="52" customFormat="1" ht="24" customHeight="1" spans="1:20">
      <c r="A3" s="91" t="str">
        <f>"单位名称："&amp;封面!$A$2</f>
        <v>单位名称：南涧民族文化工作队</v>
      </c>
      <c r="B3" s="92"/>
      <c r="C3" s="92" t="e">
        <f>SUBSTITUTE(封面!#REF!," ","")&amp;封面!#REF!</f>
        <v>#REF!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128" t="s">
        <v>20</v>
      </c>
      <c r="T3" s="128" t="s">
        <v>72</v>
      </c>
    </row>
    <row r="4" ht="18.75" customHeight="1" spans="1:20">
      <c r="A4" s="227" t="s">
        <v>73</v>
      </c>
      <c r="B4" s="227" t="s">
        <v>74</v>
      </c>
      <c r="C4" s="227" t="s">
        <v>75</v>
      </c>
      <c r="D4" s="227" t="s">
        <v>76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 t="s">
        <v>63</v>
      </c>
      <c r="P4" s="227"/>
      <c r="Q4" s="227"/>
      <c r="R4" s="227"/>
      <c r="S4" s="227"/>
      <c r="T4" s="227"/>
    </row>
    <row r="5" ht="18.75" customHeight="1" spans="1:20">
      <c r="A5" s="227"/>
      <c r="B5" s="227"/>
      <c r="C5" s="227"/>
      <c r="D5" s="227" t="s">
        <v>77</v>
      </c>
      <c r="E5" s="227" t="s">
        <v>78</v>
      </c>
      <c r="F5" s="227" t="s">
        <v>79</v>
      </c>
      <c r="G5" s="227" t="s">
        <v>80</v>
      </c>
      <c r="H5" s="227" t="s">
        <v>81</v>
      </c>
      <c r="I5" s="227" t="s">
        <v>82</v>
      </c>
      <c r="J5" s="227"/>
      <c r="K5" s="227"/>
      <c r="L5" s="227"/>
      <c r="M5" s="227"/>
      <c r="N5" s="227"/>
      <c r="O5" s="227" t="s">
        <v>77</v>
      </c>
      <c r="P5" s="227" t="s">
        <v>78</v>
      </c>
      <c r="Q5" s="227" t="s">
        <v>79</v>
      </c>
      <c r="R5" s="227" t="s">
        <v>80</v>
      </c>
      <c r="S5" s="227" t="s">
        <v>81</v>
      </c>
      <c r="T5" s="227" t="s">
        <v>82</v>
      </c>
    </row>
    <row r="6" ht="33.75" customHeight="1" spans="1:20">
      <c r="A6" s="227"/>
      <c r="B6" s="227"/>
      <c r="C6" s="227"/>
      <c r="D6" s="227"/>
      <c r="E6" s="227"/>
      <c r="F6" s="227"/>
      <c r="G6" s="227"/>
      <c r="H6" s="227"/>
      <c r="I6" s="227" t="s">
        <v>77</v>
      </c>
      <c r="J6" s="227" t="s">
        <v>83</v>
      </c>
      <c r="K6" s="227" t="s">
        <v>84</v>
      </c>
      <c r="L6" s="227" t="s">
        <v>85</v>
      </c>
      <c r="M6" s="227" t="s">
        <v>86</v>
      </c>
      <c r="N6" s="227" t="s">
        <v>87</v>
      </c>
      <c r="O6" s="227"/>
      <c r="P6" s="227"/>
      <c r="Q6" s="227"/>
      <c r="R6" s="227"/>
      <c r="S6" s="227"/>
      <c r="T6" s="227"/>
    </row>
    <row r="7" ht="16.5" customHeight="1" spans="1:20">
      <c r="A7" s="228">
        <v>1</v>
      </c>
      <c r="B7" s="228">
        <v>2</v>
      </c>
      <c r="C7" s="228" t="s">
        <v>88</v>
      </c>
      <c r="D7" s="228" t="s">
        <v>89</v>
      </c>
      <c r="E7" s="228">
        <v>5</v>
      </c>
      <c r="F7" s="228">
        <v>6</v>
      </c>
      <c r="G7" s="228">
        <v>7</v>
      </c>
      <c r="H7" s="228">
        <v>8</v>
      </c>
      <c r="I7" s="228" t="s">
        <v>90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 t="s">
        <v>91</v>
      </c>
      <c r="P7" s="228">
        <v>16</v>
      </c>
      <c r="Q7" s="228">
        <v>17</v>
      </c>
      <c r="R7" s="228">
        <v>18</v>
      </c>
      <c r="S7" s="228">
        <v>19</v>
      </c>
      <c r="T7" s="228">
        <v>20</v>
      </c>
    </row>
    <row r="8" s="226" customFormat="1" ht="16.5" customHeight="1" spans="1:20">
      <c r="A8" s="229" t="s">
        <v>92</v>
      </c>
      <c r="B8" s="229" t="s">
        <v>0</v>
      </c>
      <c r="C8" s="199">
        <v>1942513.83</v>
      </c>
      <c r="D8" s="199">
        <v>1942513.83</v>
      </c>
      <c r="E8" s="199">
        <v>1642513.83</v>
      </c>
      <c r="F8" s="199"/>
      <c r="G8" s="199"/>
      <c r="H8" s="199"/>
      <c r="I8" s="199">
        <v>300000</v>
      </c>
      <c r="J8" s="199"/>
      <c r="K8" s="199"/>
      <c r="L8" s="199"/>
      <c r="M8" s="199"/>
      <c r="N8" s="199">
        <v>300000</v>
      </c>
      <c r="O8" s="199"/>
      <c r="P8" s="199"/>
      <c r="Q8" s="199"/>
      <c r="R8" s="199"/>
      <c r="S8" s="199"/>
      <c r="T8" s="230"/>
    </row>
    <row r="9" s="226" customFormat="1" ht="16.5" customHeight="1" spans="1:20">
      <c r="A9" s="231" t="s">
        <v>75</v>
      </c>
      <c r="B9" s="232"/>
      <c r="C9" s="203">
        <v>1942513.83</v>
      </c>
      <c r="D9" s="203">
        <v>1942513.83</v>
      </c>
      <c r="E9" s="203">
        <v>1642513.83</v>
      </c>
      <c r="F9" s="203"/>
      <c r="G9" s="203"/>
      <c r="H9" s="203"/>
      <c r="I9" s="203">
        <v>300000</v>
      </c>
      <c r="J9" s="203"/>
      <c r="K9" s="203"/>
      <c r="L9" s="203"/>
      <c r="M9" s="203"/>
      <c r="N9" s="203">
        <v>300000</v>
      </c>
      <c r="O9" s="233" t="s">
        <v>93</v>
      </c>
      <c r="P9" s="233" t="s">
        <v>93</v>
      </c>
      <c r="Q9" s="233"/>
      <c r="R9" s="233"/>
      <c r="S9" s="233"/>
      <c r="T9" s="233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5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1"/>
  <sheetViews>
    <sheetView showGridLines="0" showZeros="0" view="pageBreakPreview" zoomScale="85" zoomScaleNormal="85" workbookViewId="0">
      <pane xSplit="3" ySplit="7" topLeftCell="G16" activePane="bottomRight" state="frozen"/>
      <selection/>
      <selection pane="topRight"/>
      <selection pane="bottomLeft"/>
      <selection pane="bottomRight" activeCell="C20" sqref="C20"/>
    </sheetView>
  </sheetViews>
  <sheetFormatPr defaultColWidth="9.14159292035398" defaultRowHeight="14.25" customHeight="1"/>
  <cols>
    <col min="1" max="1" width="11.4247787610619" style="25" customWidth="1"/>
    <col min="2" max="2" width="26.716814159292" style="25" customWidth="1"/>
    <col min="3" max="23" width="15.5752212389381" style="25" customWidth="1"/>
    <col min="24" max="16384" width="9.14159292035398" style="25"/>
  </cols>
  <sheetData>
    <row r="1" s="66" customFormat="1" ht="15.75" customHeight="1" spans="1:2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  <c r="R1" s="64"/>
      <c r="S1" s="64"/>
      <c r="T1" s="64"/>
      <c r="U1" s="64"/>
      <c r="V1" s="64"/>
      <c r="W1" s="65"/>
    </row>
    <row r="2" s="66" customFormat="1" ht="39" customHeight="1" spans="1:23">
      <c r="A2" s="56" t="s">
        <v>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="72" customFormat="1" ht="24" customHeight="1" spans="1:23">
      <c r="A3" s="68" t="str">
        <f>"单位名称："&amp;封面!$A$2</f>
        <v>单位名称：南涧民族文化工作队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92"/>
      <c r="P3" s="92"/>
      <c r="Q3" s="128"/>
      <c r="R3" s="128"/>
      <c r="S3" s="128"/>
      <c r="T3" s="128"/>
      <c r="U3" s="92"/>
      <c r="V3" s="92"/>
      <c r="W3" s="128" t="s">
        <v>20</v>
      </c>
    </row>
    <row r="4" s="72" customFormat="1" ht="24" customHeight="1" spans="1:23">
      <c r="A4" s="59" t="s">
        <v>94</v>
      </c>
      <c r="B4" s="59" t="s">
        <v>95</v>
      </c>
      <c r="C4" s="214" t="s">
        <v>75</v>
      </c>
      <c r="D4" s="215"/>
      <c r="E4" s="216" t="s">
        <v>96</v>
      </c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96" t="s">
        <v>97</v>
      </c>
      <c r="S4" s="97"/>
      <c r="T4" s="97"/>
      <c r="U4" s="97"/>
      <c r="V4" s="97"/>
      <c r="W4" s="98"/>
    </row>
    <row r="5" s="72" customFormat="1" ht="24" customHeight="1" spans="1:23">
      <c r="A5" s="59"/>
      <c r="B5" s="59"/>
      <c r="C5" s="99"/>
      <c r="D5" s="59" t="s">
        <v>98</v>
      </c>
      <c r="E5" s="59" t="s">
        <v>77</v>
      </c>
      <c r="F5" s="216" t="s">
        <v>78</v>
      </c>
      <c r="G5" s="216"/>
      <c r="H5" s="216"/>
      <c r="I5" s="59" t="s">
        <v>79</v>
      </c>
      <c r="J5" s="59" t="s">
        <v>80</v>
      </c>
      <c r="K5" s="59" t="s">
        <v>81</v>
      </c>
      <c r="L5" s="59" t="s">
        <v>82</v>
      </c>
      <c r="M5" s="59"/>
      <c r="N5" s="59"/>
      <c r="O5" s="59"/>
      <c r="P5" s="59"/>
      <c r="Q5" s="59"/>
      <c r="R5" s="95" t="s">
        <v>77</v>
      </c>
      <c r="S5" s="95" t="s">
        <v>78</v>
      </c>
      <c r="T5" s="95" t="s">
        <v>79</v>
      </c>
      <c r="U5" s="95" t="s">
        <v>80</v>
      </c>
      <c r="V5" s="95" t="s">
        <v>81</v>
      </c>
      <c r="W5" s="95" t="s">
        <v>82</v>
      </c>
    </row>
    <row r="6" ht="32.25" customHeight="1" spans="1:23">
      <c r="A6" s="59"/>
      <c r="B6" s="59"/>
      <c r="C6" s="101"/>
      <c r="D6" s="59"/>
      <c r="E6" s="59"/>
      <c r="F6" s="59" t="s">
        <v>77</v>
      </c>
      <c r="G6" s="59" t="s">
        <v>99</v>
      </c>
      <c r="H6" s="59" t="s">
        <v>100</v>
      </c>
      <c r="I6" s="59"/>
      <c r="J6" s="59"/>
      <c r="K6" s="59"/>
      <c r="L6" s="59" t="s">
        <v>77</v>
      </c>
      <c r="M6" s="59" t="s">
        <v>101</v>
      </c>
      <c r="N6" s="59" t="s">
        <v>102</v>
      </c>
      <c r="O6" s="59" t="s">
        <v>103</v>
      </c>
      <c r="P6" s="59" t="s">
        <v>104</v>
      </c>
      <c r="Q6" s="59" t="s">
        <v>105</v>
      </c>
      <c r="R6" s="101"/>
      <c r="S6" s="101"/>
      <c r="T6" s="101"/>
      <c r="U6" s="101"/>
      <c r="V6" s="101"/>
      <c r="W6" s="101"/>
    </row>
    <row r="7" ht="16.5" customHeight="1" spans="1:23">
      <c r="A7" s="217">
        <v>1</v>
      </c>
      <c r="B7" s="217">
        <v>2</v>
      </c>
      <c r="C7" s="103" t="s">
        <v>106</v>
      </c>
      <c r="D7" s="103" t="s">
        <v>107</v>
      </c>
      <c r="E7" s="103" t="s">
        <v>108</v>
      </c>
      <c r="F7" s="103" t="s">
        <v>109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 t="s">
        <v>110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  <c r="R7" s="103" t="s">
        <v>111</v>
      </c>
      <c r="S7" s="103">
        <v>19</v>
      </c>
      <c r="T7" s="103">
        <v>20</v>
      </c>
      <c r="U7" s="103">
        <v>21</v>
      </c>
      <c r="V7" s="103">
        <v>22</v>
      </c>
      <c r="W7" s="103">
        <v>23</v>
      </c>
    </row>
    <row r="8" s="195" customFormat="1" ht="20.25" customHeight="1" spans="1:23">
      <c r="A8" s="218" t="s">
        <v>112</v>
      </c>
      <c r="B8" s="218" t="s">
        <v>113</v>
      </c>
      <c r="C8" s="219">
        <v>1618290.69</v>
      </c>
      <c r="D8" s="219">
        <v>1318290.69</v>
      </c>
      <c r="E8" s="219">
        <v>1618290.69</v>
      </c>
      <c r="F8" s="219">
        <v>1318290.69</v>
      </c>
      <c r="G8" s="219">
        <v>1248290.69</v>
      </c>
      <c r="H8" s="219">
        <v>70000</v>
      </c>
      <c r="I8" s="219"/>
      <c r="J8" s="219"/>
      <c r="K8" s="219"/>
      <c r="L8" s="219">
        <v>300000</v>
      </c>
      <c r="M8" s="219"/>
      <c r="N8" s="219"/>
      <c r="O8" s="219"/>
      <c r="P8" s="219"/>
      <c r="Q8" s="219">
        <v>300000</v>
      </c>
      <c r="R8" s="219"/>
      <c r="S8" s="219"/>
      <c r="T8" s="220"/>
      <c r="U8" s="220"/>
      <c r="V8" s="220"/>
      <c r="W8" s="220"/>
    </row>
    <row r="9" s="195" customFormat="1" ht="20.25" customHeight="1" spans="1:23">
      <c r="A9" s="221" t="s">
        <v>114</v>
      </c>
      <c r="B9" s="221" t="s">
        <v>115</v>
      </c>
      <c r="C9" s="219">
        <v>1618290.69</v>
      </c>
      <c r="D9" s="219">
        <v>1318290.69</v>
      </c>
      <c r="E9" s="219">
        <v>1618290.69</v>
      </c>
      <c r="F9" s="219">
        <v>1318290.69</v>
      </c>
      <c r="G9" s="219">
        <v>1248290.69</v>
      </c>
      <c r="H9" s="219">
        <v>70000</v>
      </c>
      <c r="I9" s="219"/>
      <c r="J9" s="219"/>
      <c r="K9" s="219"/>
      <c r="L9" s="219">
        <v>300000</v>
      </c>
      <c r="M9" s="219"/>
      <c r="N9" s="219"/>
      <c r="O9" s="219"/>
      <c r="P9" s="219"/>
      <c r="Q9" s="219">
        <v>300000</v>
      </c>
      <c r="R9" s="219"/>
      <c r="S9" s="219"/>
      <c r="T9" s="220"/>
      <c r="U9" s="220"/>
      <c r="V9" s="220"/>
      <c r="W9" s="220"/>
    </row>
    <row r="10" s="195" customFormat="1" ht="20.25" customHeight="1" spans="1:23">
      <c r="A10" s="222" t="s">
        <v>116</v>
      </c>
      <c r="B10" s="222" t="s">
        <v>117</v>
      </c>
      <c r="C10" s="219">
        <v>1618290.69</v>
      </c>
      <c r="D10" s="219">
        <v>1318290.69</v>
      </c>
      <c r="E10" s="219">
        <v>1618290.69</v>
      </c>
      <c r="F10" s="219">
        <v>1318290.69</v>
      </c>
      <c r="G10" s="219">
        <v>1248290.69</v>
      </c>
      <c r="H10" s="219">
        <v>70000</v>
      </c>
      <c r="I10" s="219"/>
      <c r="J10" s="219"/>
      <c r="K10" s="219"/>
      <c r="L10" s="219">
        <v>300000</v>
      </c>
      <c r="M10" s="219"/>
      <c r="N10" s="219"/>
      <c r="O10" s="219"/>
      <c r="P10" s="219"/>
      <c r="Q10" s="219">
        <v>300000</v>
      </c>
      <c r="R10" s="219"/>
      <c r="S10" s="219"/>
      <c r="T10" s="220"/>
      <c r="U10" s="220"/>
      <c r="V10" s="220"/>
      <c r="W10" s="220"/>
    </row>
    <row r="11" s="195" customFormat="1" ht="20.25" customHeight="1" spans="1:23">
      <c r="A11" s="218" t="s">
        <v>118</v>
      </c>
      <c r="B11" s="218" t="s">
        <v>119</v>
      </c>
      <c r="C11" s="219">
        <v>140914.88</v>
      </c>
      <c r="D11" s="219">
        <v>140914.88</v>
      </c>
      <c r="E11" s="219">
        <v>140914.88</v>
      </c>
      <c r="F11" s="219">
        <v>140914.88</v>
      </c>
      <c r="G11" s="219">
        <v>140914.88</v>
      </c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20"/>
      <c r="U11" s="220"/>
      <c r="V11" s="220"/>
      <c r="W11" s="220"/>
    </row>
    <row r="12" s="195" customFormat="1" ht="20.25" customHeight="1" spans="1:23">
      <c r="A12" s="221" t="s">
        <v>120</v>
      </c>
      <c r="B12" s="221" t="s">
        <v>121</v>
      </c>
      <c r="C12" s="219">
        <v>140914.88</v>
      </c>
      <c r="D12" s="219">
        <v>140914.88</v>
      </c>
      <c r="E12" s="219">
        <v>140914.88</v>
      </c>
      <c r="F12" s="219">
        <v>140914.88</v>
      </c>
      <c r="G12" s="219">
        <v>140914.88</v>
      </c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0"/>
      <c r="U12" s="220"/>
      <c r="V12" s="220"/>
      <c r="W12" s="220"/>
    </row>
    <row r="13" s="195" customFormat="1" ht="20.25" customHeight="1" spans="1:23">
      <c r="A13" s="222" t="s">
        <v>122</v>
      </c>
      <c r="B13" s="222" t="s">
        <v>123</v>
      </c>
      <c r="C13" s="219">
        <v>140914.88</v>
      </c>
      <c r="D13" s="219">
        <v>140914.88</v>
      </c>
      <c r="E13" s="219">
        <v>140914.88</v>
      </c>
      <c r="F13" s="219">
        <v>140914.88</v>
      </c>
      <c r="G13" s="219">
        <v>140914.88</v>
      </c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20"/>
      <c r="U13" s="220"/>
      <c r="V13" s="220"/>
      <c r="W13" s="220"/>
    </row>
    <row r="14" s="195" customFormat="1" ht="20.25" customHeight="1" spans="1:23">
      <c r="A14" s="218" t="s">
        <v>124</v>
      </c>
      <c r="B14" s="218" t="s">
        <v>125</v>
      </c>
      <c r="C14" s="219">
        <v>81944.26</v>
      </c>
      <c r="D14" s="219">
        <v>81944.26</v>
      </c>
      <c r="E14" s="219">
        <v>81944.26</v>
      </c>
      <c r="F14" s="219">
        <v>81944.26</v>
      </c>
      <c r="G14" s="219">
        <v>81944.26</v>
      </c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20"/>
      <c r="U14" s="220"/>
      <c r="V14" s="220"/>
      <c r="W14" s="220"/>
    </row>
    <row r="15" s="195" customFormat="1" ht="20.25" customHeight="1" spans="1:23">
      <c r="A15" s="221" t="s">
        <v>126</v>
      </c>
      <c r="B15" s="221" t="s">
        <v>127</v>
      </c>
      <c r="C15" s="219">
        <v>81944.26</v>
      </c>
      <c r="D15" s="219">
        <v>81944.26</v>
      </c>
      <c r="E15" s="219">
        <v>81944.26</v>
      </c>
      <c r="F15" s="219">
        <v>81944.26</v>
      </c>
      <c r="G15" s="219">
        <v>81944.26</v>
      </c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20"/>
      <c r="U15" s="220"/>
      <c r="V15" s="220"/>
      <c r="W15" s="220"/>
    </row>
    <row r="16" s="195" customFormat="1" ht="20.25" customHeight="1" spans="1:23">
      <c r="A16" s="222" t="s">
        <v>128</v>
      </c>
      <c r="B16" s="222" t="s">
        <v>129</v>
      </c>
      <c r="C16" s="219">
        <v>75741.75</v>
      </c>
      <c r="D16" s="219">
        <v>75741.75</v>
      </c>
      <c r="E16" s="219">
        <v>75741.75</v>
      </c>
      <c r="F16" s="219">
        <v>75741.75</v>
      </c>
      <c r="G16" s="219">
        <v>75741.75</v>
      </c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20"/>
      <c r="U16" s="220"/>
      <c r="V16" s="220"/>
      <c r="W16" s="220"/>
    </row>
    <row r="17" s="195" customFormat="1" ht="20.25" customHeight="1" spans="1:23">
      <c r="A17" s="222" t="s">
        <v>130</v>
      </c>
      <c r="B17" s="222" t="s">
        <v>131</v>
      </c>
      <c r="C17" s="219">
        <v>6202.51</v>
      </c>
      <c r="D17" s="219">
        <v>6202.51</v>
      </c>
      <c r="E17" s="219">
        <v>6202.51</v>
      </c>
      <c r="F17" s="219">
        <v>6202.51</v>
      </c>
      <c r="G17" s="219">
        <v>6202.51</v>
      </c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20"/>
      <c r="U17" s="220"/>
      <c r="V17" s="220"/>
      <c r="W17" s="220"/>
    </row>
    <row r="18" s="195" customFormat="1" ht="20.25" customHeight="1" spans="1:23">
      <c r="A18" s="218" t="s">
        <v>132</v>
      </c>
      <c r="B18" s="218" t="s">
        <v>133</v>
      </c>
      <c r="C18" s="219">
        <v>101364</v>
      </c>
      <c r="D18" s="219">
        <v>101364</v>
      </c>
      <c r="E18" s="219">
        <v>101364</v>
      </c>
      <c r="F18" s="219">
        <v>101364</v>
      </c>
      <c r="G18" s="219">
        <v>101364</v>
      </c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20"/>
      <c r="U18" s="220"/>
      <c r="V18" s="220"/>
      <c r="W18" s="220"/>
    </row>
    <row r="19" s="195" customFormat="1" ht="20.25" customHeight="1" spans="1:23">
      <c r="A19" s="221" t="s">
        <v>134</v>
      </c>
      <c r="B19" s="221" t="s">
        <v>135</v>
      </c>
      <c r="C19" s="219">
        <v>101364</v>
      </c>
      <c r="D19" s="219">
        <v>101364</v>
      </c>
      <c r="E19" s="219">
        <v>101364</v>
      </c>
      <c r="F19" s="219">
        <v>101364</v>
      </c>
      <c r="G19" s="219">
        <v>101364</v>
      </c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20"/>
      <c r="U19" s="220"/>
      <c r="V19" s="220"/>
      <c r="W19" s="220"/>
    </row>
    <row r="20" s="195" customFormat="1" ht="20.25" customHeight="1" spans="1:23">
      <c r="A20" s="222" t="s">
        <v>136</v>
      </c>
      <c r="B20" s="222" t="s">
        <v>137</v>
      </c>
      <c r="C20" s="219">
        <v>101364</v>
      </c>
      <c r="D20" s="219">
        <v>101364</v>
      </c>
      <c r="E20" s="219">
        <v>101364</v>
      </c>
      <c r="F20" s="219">
        <v>101364</v>
      </c>
      <c r="G20" s="219">
        <v>101364</v>
      </c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20"/>
      <c r="U20" s="220"/>
      <c r="V20" s="220"/>
      <c r="W20" s="220"/>
    </row>
    <row r="21" s="195" customFormat="1" ht="20.25" customHeight="1" spans="1:23">
      <c r="A21" s="223" t="s">
        <v>75</v>
      </c>
      <c r="B21" s="223" t="s">
        <v>138</v>
      </c>
      <c r="C21" s="224">
        <v>1942513.83</v>
      </c>
      <c r="D21" s="224">
        <v>1642513.83</v>
      </c>
      <c r="E21" s="224">
        <v>1942513.83</v>
      </c>
      <c r="F21" s="224">
        <v>1642513.83</v>
      </c>
      <c r="G21" s="224">
        <v>1572513.83</v>
      </c>
      <c r="H21" s="224">
        <v>70000</v>
      </c>
      <c r="I21" s="224"/>
      <c r="J21" s="224"/>
      <c r="K21" s="224"/>
      <c r="L21" s="224">
        <v>300000</v>
      </c>
      <c r="M21" s="224"/>
      <c r="N21" s="224"/>
      <c r="O21" s="224"/>
      <c r="P21" s="224"/>
      <c r="Q21" s="224">
        <v>300000</v>
      </c>
      <c r="R21" s="225"/>
      <c r="S21" s="225" t="s">
        <v>93</v>
      </c>
      <c r="T21" s="225" t="s">
        <v>93</v>
      </c>
      <c r="U21" s="225" t="s">
        <v>93</v>
      </c>
      <c r="V21" s="225" t="s">
        <v>93</v>
      </c>
      <c r="W21" s="225" t="s">
        <v>93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1:B21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="80" zoomScaleNormal="100" workbookViewId="0">
      <pane xSplit="4" ySplit="6" topLeftCell="E7" activePane="bottomRight" state="frozen"/>
      <selection/>
      <selection pane="topRight"/>
      <selection pane="bottomLeft"/>
      <selection pane="bottomRight" activeCell="B8" sqref="B8"/>
    </sheetView>
  </sheetViews>
  <sheetFormatPr defaultColWidth="0" defaultRowHeight="12.75" customHeight="1" zeroHeight="1" outlineLevelCol="3"/>
  <cols>
    <col min="1" max="1" width="49.283185840708" style="24" customWidth="1"/>
    <col min="2" max="2" width="38.8495575221239" style="24" customWidth="1"/>
    <col min="3" max="3" width="48.5752212389381" style="24" customWidth="1"/>
    <col min="4" max="4" width="36.4247787610619" style="24" customWidth="1"/>
    <col min="5" max="16384" width="9.14159292035398" style="53" hidden="1"/>
  </cols>
  <sheetData>
    <row r="1" s="51" customFormat="1" ht="14.25" customHeight="1" spans="1:4">
      <c r="A1" s="205"/>
      <c r="B1" s="205"/>
      <c r="C1" s="205"/>
      <c r="D1" s="55"/>
    </row>
    <row r="2" s="51" customFormat="1" ht="36" customHeight="1" spans="1:4">
      <c r="A2" s="56" t="s">
        <v>6</v>
      </c>
      <c r="B2" s="56"/>
      <c r="C2" s="56"/>
      <c r="D2" s="56"/>
    </row>
    <row r="3" s="52" customFormat="1" ht="24" customHeight="1" spans="1:4">
      <c r="A3" s="91" t="str">
        <f>"单位名称："&amp;封面!$A$2</f>
        <v>单位名称：南涧民族文化工作队</v>
      </c>
      <c r="B3" s="206"/>
      <c r="C3" s="206"/>
      <c r="D3" s="128" t="s">
        <v>20</v>
      </c>
    </row>
    <row r="4" ht="19.5" customHeight="1" spans="1:4">
      <c r="A4" s="60" t="s">
        <v>21</v>
      </c>
      <c r="B4" s="60"/>
      <c r="C4" s="60" t="s">
        <v>22</v>
      </c>
      <c r="D4" s="60"/>
    </row>
    <row r="5" ht="21.75" customHeight="1" spans="1:4">
      <c r="A5" s="60" t="s">
        <v>23</v>
      </c>
      <c r="B5" s="60" t="s">
        <v>24</v>
      </c>
      <c r="C5" s="60" t="s">
        <v>139</v>
      </c>
      <c r="D5" s="60" t="s">
        <v>24</v>
      </c>
    </row>
    <row r="6" ht="17.25" customHeight="1" spans="1:4">
      <c r="A6" s="60"/>
      <c r="B6" s="59"/>
      <c r="C6" s="60"/>
      <c r="D6" s="59"/>
    </row>
    <row r="7" ht="17.25" customHeight="1" spans="1:4">
      <c r="A7" s="207" t="s">
        <v>140</v>
      </c>
      <c r="B7" s="208">
        <f>SUM(B8:B10)</f>
        <v>1642513.83</v>
      </c>
      <c r="C7" s="117" t="s">
        <v>141</v>
      </c>
      <c r="D7" s="208">
        <f>SUM(D8:D32)</f>
        <v>1642513.83</v>
      </c>
    </row>
    <row r="8" ht="17.25" customHeight="1" spans="1:4">
      <c r="A8" s="209" t="s">
        <v>142</v>
      </c>
      <c r="B8" s="115">
        <v>1642513.83</v>
      </c>
      <c r="C8" s="104" t="s">
        <v>143</v>
      </c>
      <c r="D8" s="115"/>
    </row>
    <row r="9" ht="17.25" customHeight="1" spans="1:4">
      <c r="A9" s="209" t="s">
        <v>144</v>
      </c>
      <c r="B9" s="115"/>
      <c r="C9" s="104" t="s">
        <v>145</v>
      </c>
      <c r="D9" s="115"/>
    </row>
    <row r="10" ht="17.25" customHeight="1" spans="1:4">
      <c r="A10" s="209" t="s">
        <v>146</v>
      </c>
      <c r="B10" s="115"/>
      <c r="C10" s="104" t="s">
        <v>147</v>
      </c>
      <c r="D10" s="115"/>
    </row>
    <row r="11" ht="17.25" customHeight="1" spans="1:4">
      <c r="A11" s="209"/>
      <c r="B11" s="115"/>
      <c r="C11" s="104" t="s">
        <v>148</v>
      </c>
      <c r="D11" s="115"/>
    </row>
    <row r="12" ht="17.25" customHeight="1" spans="1:4">
      <c r="A12" s="210" t="s">
        <v>149</v>
      </c>
      <c r="B12" s="208">
        <f>SUM(B13:B15)</f>
        <v>0</v>
      </c>
      <c r="C12" s="104" t="s">
        <v>150</v>
      </c>
      <c r="D12" s="115"/>
    </row>
    <row r="13" ht="17.25" customHeight="1" spans="1:4">
      <c r="A13" s="209" t="s">
        <v>142</v>
      </c>
      <c r="B13" s="120"/>
      <c r="C13" s="104" t="s">
        <v>151</v>
      </c>
      <c r="D13" s="115"/>
    </row>
    <row r="14" ht="17.25" customHeight="1" spans="1:4">
      <c r="A14" s="104" t="s">
        <v>144</v>
      </c>
      <c r="B14" s="211"/>
      <c r="C14" s="104" t="s">
        <v>152</v>
      </c>
      <c r="D14" s="21">
        <v>1318290.69</v>
      </c>
    </row>
    <row r="15" ht="17.25" customHeight="1" spans="1:4">
      <c r="A15" s="104" t="s">
        <v>146</v>
      </c>
      <c r="B15" s="211"/>
      <c r="C15" s="104" t="s">
        <v>153</v>
      </c>
      <c r="D15" s="21">
        <v>140914.88</v>
      </c>
    </row>
    <row r="16" ht="17.25" customHeight="1" spans="1:4">
      <c r="A16" s="212"/>
      <c r="B16" s="115"/>
      <c r="C16" s="104" t="s">
        <v>154</v>
      </c>
      <c r="D16" s="21">
        <v>81944.26</v>
      </c>
    </row>
    <row r="17" ht="17.25" customHeight="1" spans="1:4">
      <c r="A17" s="209"/>
      <c r="B17" s="211"/>
      <c r="C17" s="104" t="s">
        <v>155</v>
      </c>
      <c r="D17" s="115"/>
    </row>
    <row r="18" ht="17.25" customHeight="1" spans="1:4">
      <c r="A18" s="104"/>
      <c r="B18" s="211"/>
      <c r="C18" s="104" t="s">
        <v>156</v>
      </c>
      <c r="D18" s="115"/>
    </row>
    <row r="19" ht="17.25" customHeight="1" spans="1:4">
      <c r="A19" s="104"/>
      <c r="B19" s="211"/>
      <c r="C19" s="104" t="s">
        <v>157</v>
      </c>
      <c r="D19" s="115"/>
    </row>
    <row r="20" ht="17.25" customHeight="1" spans="1:4">
      <c r="B20" s="213"/>
      <c r="C20" s="104" t="s">
        <v>158</v>
      </c>
      <c r="D20" s="115"/>
    </row>
    <row r="21" ht="17.25" customHeight="1" spans="1:4">
      <c r="A21" s="209"/>
      <c r="B21" s="211"/>
      <c r="C21" s="104" t="s">
        <v>159</v>
      </c>
      <c r="D21" s="115"/>
    </row>
    <row r="22" ht="17.25" customHeight="1" spans="1:4">
      <c r="A22" s="104"/>
      <c r="B22" s="211"/>
      <c r="C22" s="104" t="s">
        <v>160</v>
      </c>
      <c r="D22" s="115"/>
    </row>
    <row r="23" ht="17.25" customHeight="1" spans="1:4">
      <c r="A23" s="104"/>
      <c r="B23" s="211"/>
      <c r="C23" s="104" t="s">
        <v>161</v>
      </c>
      <c r="D23" s="115"/>
    </row>
    <row r="24" ht="17.25" customHeight="1" spans="1:4">
      <c r="A24" s="212"/>
      <c r="B24" s="211"/>
      <c r="C24" s="104" t="s">
        <v>162</v>
      </c>
      <c r="D24" s="115"/>
    </row>
    <row r="25" ht="17.25" customHeight="1" spans="1:4">
      <c r="A25" s="212"/>
      <c r="B25" s="211"/>
      <c r="C25" s="104" t="s">
        <v>163</v>
      </c>
      <c r="D25" s="115"/>
    </row>
    <row r="26" ht="17.25" customHeight="1" spans="1:4">
      <c r="A26" s="212"/>
      <c r="B26" s="211"/>
      <c r="C26" s="104" t="s">
        <v>164</v>
      </c>
      <c r="D26" s="21">
        <v>101364</v>
      </c>
    </row>
    <row r="27" ht="17.25" customHeight="1" spans="1:4">
      <c r="A27" s="212"/>
      <c r="B27" s="211"/>
      <c r="C27" s="104" t="s">
        <v>165</v>
      </c>
      <c r="D27" s="115"/>
    </row>
    <row r="28" ht="17.25" customHeight="1" spans="1:4">
      <c r="A28" s="212"/>
      <c r="B28" s="211"/>
      <c r="C28" s="104" t="s">
        <v>166</v>
      </c>
      <c r="D28" s="115"/>
    </row>
    <row r="29" ht="17.25" customHeight="1" spans="1:4">
      <c r="A29" s="212"/>
      <c r="B29" s="211"/>
      <c r="C29" s="104" t="s">
        <v>167</v>
      </c>
      <c r="D29" s="115"/>
    </row>
    <row r="30" ht="17.25" customHeight="1" spans="1:4">
      <c r="A30" s="212"/>
      <c r="B30" s="211"/>
      <c r="C30" s="104" t="s">
        <v>168</v>
      </c>
      <c r="D30" s="115"/>
    </row>
    <row r="31" ht="17.25" customHeight="1" spans="1:4">
      <c r="A31" s="212"/>
      <c r="B31" s="211"/>
      <c r="C31" s="104" t="s">
        <v>169</v>
      </c>
      <c r="D31" s="115"/>
    </row>
    <row r="32" ht="17.25" customHeight="1" spans="1:4">
      <c r="A32" s="212"/>
      <c r="B32" s="211"/>
      <c r="C32" s="104" t="s">
        <v>170</v>
      </c>
      <c r="D32" s="115"/>
    </row>
    <row r="33" ht="17.25" customHeight="1" spans="1:4">
      <c r="A33" s="212"/>
      <c r="B33" s="211"/>
      <c r="C33" s="104"/>
      <c r="D33" s="115"/>
    </row>
    <row r="34" ht="17.25" customHeight="1" spans="1:4">
      <c r="A34" s="116"/>
      <c r="B34" s="120"/>
      <c r="C34" s="117" t="s">
        <v>171</v>
      </c>
      <c r="D34" s="115"/>
    </row>
    <row r="35" ht="17.25" customHeight="1" spans="1:4">
      <c r="A35" s="116" t="s">
        <v>172</v>
      </c>
      <c r="B35" s="208">
        <f>SUM(B7,B12)</f>
        <v>1642513.83</v>
      </c>
      <c r="C35" s="116" t="s">
        <v>71</v>
      </c>
      <c r="D35" s="208">
        <f>SUM(D7,D34)</f>
        <v>1642513.83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1"/>
  <sheetViews>
    <sheetView showZeros="0" view="pageBreakPreview" zoomScaleNormal="100" workbookViewId="0">
      <pane xSplit="1" ySplit="7" topLeftCell="B11" activePane="bottomRight" state="frozen"/>
      <selection/>
      <selection pane="topRight"/>
      <selection pane="bottomLeft"/>
      <selection pane="bottomRight" activeCell="A21" sqref="A21:B21"/>
    </sheetView>
  </sheetViews>
  <sheetFormatPr defaultColWidth="9.14159292035398" defaultRowHeight="14.25" customHeight="1"/>
  <cols>
    <col min="1" max="1" width="20.141592920354" style="121" customWidth="1"/>
    <col min="2" max="2" width="39.716814159292" style="121" customWidth="1"/>
    <col min="3" max="3" width="13.716814159292" style="121" customWidth="1"/>
    <col min="4" max="13" width="13.716814159292" style="25" customWidth="1"/>
    <col min="14" max="16384" width="9.14159292035398" style="25"/>
  </cols>
  <sheetData>
    <row r="1" s="66" customFormat="1" ht="12" customHeight="1" spans="1:13">
      <c r="A1" s="161"/>
      <c r="B1" s="161"/>
      <c r="C1" s="161"/>
      <c r="E1" s="196"/>
      <c r="G1" s="65"/>
      <c r="H1" s="65"/>
      <c r="J1" s="196"/>
      <c r="L1" s="65"/>
      <c r="M1" s="65"/>
    </row>
    <row r="2" s="66" customFormat="1" ht="39" customHeight="1" spans="1:13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="72" customFormat="1" ht="24" customHeight="1" spans="1:13">
      <c r="A3" s="91" t="str">
        <f>"单位名称："&amp;封面!$A$2</f>
        <v>单位名称：南涧民族文化工作队</v>
      </c>
      <c r="B3" s="163"/>
      <c r="C3" s="163"/>
      <c r="G3" s="127"/>
      <c r="H3" s="128"/>
      <c r="I3" s="128"/>
      <c r="J3" s="128"/>
      <c r="K3" s="128"/>
      <c r="L3" s="127"/>
      <c r="M3" s="128" t="s">
        <v>20</v>
      </c>
    </row>
    <row r="4" ht="20.25" customHeight="1" spans="1:13">
      <c r="A4" s="134" t="s">
        <v>173</v>
      </c>
      <c r="B4" s="134"/>
      <c r="C4" s="134" t="s">
        <v>75</v>
      </c>
      <c r="D4" s="60" t="s">
        <v>174</v>
      </c>
      <c r="E4" s="60"/>
      <c r="F4" s="60"/>
      <c r="G4" s="60"/>
      <c r="H4" s="60"/>
      <c r="I4" s="60" t="s">
        <v>175</v>
      </c>
      <c r="J4" s="60"/>
      <c r="K4" s="60"/>
      <c r="L4" s="60"/>
      <c r="M4" s="60"/>
    </row>
    <row r="5" ht="20.25" customHeight="1" spans="1:13">
      <c r="A5" s="134" t="s">
        <v>94</v>
      </c>
      <c r="B5" s="134" t="s">
        <v>95</v>
      </c>
      <c r="C5" s="134"/>
      <c r="D5" s="60" t="s">
        <v>77</v>
      </c>
      <c r="E5" s="60" t="s">
        <v>99</v>
      </c>
      <c r="F5" s="60"/>
      <c r="G5" s="60"/>
      <c r="H5" s="60" t="s">
        <v>100</v>
      </c>
      <c r="I5" s="60" t="s">
        <v>77</v>
      </c>
      <c r="J5" s="60" t="s">
        <v>99</v>
      </c>
      <c r="K5" s="60"/>
      <c r="L5" s="60"/>
      <c r="M5" s="60" t="s">
        <v>100</v>
      </c>
    </row>
    <row r="6" ht="20.25" customHeight="1" spans="1:13">
      <c r="A6" s="134"/>
      <c r="B6" s="134"/>
      <c r="C6" s="134"/>
      <c r="D6" s="60"/>
      <c r="E6" s="60" t="s">
        <v>77</v>
      </c>
      <c r="F6" s="60" t="s">
        <v>176</v>
      </c>
      <c r="G6" s="60" t="s">
        <v>177</v>
      </c>
      <c r="H6" s="60"/>
      <c r="I6" s="60"/>
      <c r="J6" s="60" t="s">
        <v>77</v>
      </c>
      <c r="K6" s="60" t="s">
        <v>176</v>
      </c>
      <c r="L6" s="60" t="s">
        <v>177</v>
      </c>
      <c r="M6" s="60"/>
    </row>
    <row r="7" ht="13.5" customHeight="1" spans="1:13">
      <c r="A7" s="197" t="s">
        <v>178</v>
      </c>
      <c r="B7" s="197" t="s">
        <v>179</v>
      </c>
      <c r="C7" s="197" t="s">
        <v>180</v>
      </c>
      <c r="D7" s="197" t="s">
        <v>181</v>
      </c>
      <c r="E7" s="103" t="s">
        <v>182</v>
      </c>
      <c r="F7" s="197" t="s">
        <v>183</v>
      </c>
      <c r="G7" s="197" t="s">
        <v>184</v>
      </c>
      <c r="H7" s="197" t="s">
        <v>185</v>
      </c>
      <c r="I7" s="197" t="s">
        <v>186</v>
      </c>
      <c r="J7" s="103" t="s">
        <v>187</v>
      </c>
      <c r="K7" s="197" t="s">
        <v>188</v>
      </c>
      <c r="L7" s="197" t="s">
        <v>189</v>
      </c>
      <c r="M7" s="197" t="s">
        <v>190</v>
      </c>
    </row>
    <row r="8" s="195" customFormat="1" ht="18.75" customHeight="1" spans="1:13">
      <c r="A8" s="198" t="s">
        <v>112</v>
      </c>
      <c r="B8" s="198" t="s">
        <v>113</v>
      </c>
      <c r="C8" s="199">
        <v>1318290.69</v>
      </c>
      <c r="D8" s="199">
        <v>1318290.69</v>
      </c>
      <c r="E8" s="199">
        <v>1248290.69</v>
      </c>
      <c r="F8" s="199">
        <v>1195883.03</v>
      </c>
      <c r="G8" s="199">
        <v>52407.66</v>
      </c>
      <c r="H8" s="199">
        <v>70000</v>
      </c>
      <c r="I8" s="199"/>
      <c r="J8" s="199"/>
      <c r="K8" s="199"/>
      <c r="L8" s="199"/>
      <c r="M8" s="199"/>
    </row>
    <row r="9" s="195" customFormat="1" ht="18.75" customHeight="1" spans="1:13">
      <c r="A9" s="200" t="s">
        <v>114</v>
      </c>
      <c r="B9" s="200" t="s">
        <v>115</v>
      </c>
      <c r="C9" s="199">
        <v>1318290.69</v>
      </c>
      <c r="D9" s="199">
        <v>1318290.69</v>
      </c>
      <c r="E9" s="199">
        <v>1248290.69</v>
      </c>
      <c r="F9" s="199">
        <v>1195883.03</v>
      </c>
      <c r="G9" s="199">
        <v>52407.66</v>
      </c>
      <c r="H9" s="199">
        <v>70000</v>
      </c>
      <c r="I9" s="199"/>
      <c r="J9" s="199"/>
      <c r="K9" s="199"/>
      <c r="L9" s="199"/>
      <c r="M9" s="199"/>
    </row>
    <row r="10" s="195" customFormat="1" ht="18.75" customHeight="1" spans="1:13">
      <c r="A10" s="201" t="s">
        <v>116</v>
      </c>
      <c r="B10" s="201" t="s">
        <v>117</v>
      </c>
      <c r="C10" s="199">
        <v>1318290.69</v>
      </c>
      <c r="D10" s="199">
        <v>1318290.69</v>
      </c>
      <c r="E10" s="199">
        <v>1248290.69</v>
      </c>
      <c r="F10" s="199">
        <v>1195883.03</v>
      </c>
      <c r="G10" s="199">
        <v>52407.66</v>
      </c>
      <c r="H10" s="199">
        <v>70000</v>
      </c>
      <c r="I10" s="199"/>
      <c r="J10" s="199"/>
      <c r="K10" s="199"/>
      <c r="L10" s="199"/>
      <c r="M10" s="199"/>
    </row>
    <row r="11" s="195" customFormat="1" ht="18.75" customHeight="1" spans="1:13">
      <c r="A11" s="198" t="s">
        <v>118</v>
      </c>
      <c r="B11" s="198" t="s">
        <v>119</v>
      </c>
      <c r="C11" s="199">
        <v>140914.88</v>
      </c>
      <c r="D11" s="199">
        <v>140914.88</v>
      </c>
      <c r="E11" s="199">
        <v>140914.88</v>
      </c>
      <c r="F11" s="199">
        <v>140914.88</v>
      </c>
      <c r="G11" s="199"/>
      <c r="H11" s="199"/>
      <c r="I11" s="199"/>
      <c r="J11" s="199"/>
      <c r="K11" s="199"/>
      <c r="L11" s="199"/>
      <c r="M11" s="199"/>
    </row>
    <row r="12" s="195" customFormat="1" ht="18.75" customHeight="1" spans="1:13">
      <c r="A12" s="200" t="s">
        <v>120</v>
      </c>
      <c r="B12" s="200" t="s">
        <v>121</v>
      </c>
      <c r="C12" s="199">
        <v>140914.88</v>
      </c>
      <c r="D12" s="199">
        <v>140914.88</v>
      </c>
      <c r="E12" s="199">
        <v>140914.88</v>
      </c>
      <c r="F12" s="199">
        <v>140914.88</v>
      </c>
      <c r="G12" s="199"/>
      <c r="H12" s="199"/>
      <c r="I12" s="199"/>
      <c r="J12" s="199"/>
      <c r="K12" s="199"/>
      <c r="L12" s="199"/>
      <c r="M12" s="199"/>
    </row>
    <row r="13" s="195" customFormat="1" ht="18.75" customHeight="1" spans="1:13">
      <c r="A13" s="201" t="s">
        <v>122</v>
      </c>
      <c r="B13" s="201" t="s">
        <v>123</v>
      </c>
      <c r="C13" s="199">
        <v>140914.88</v>
      </c>
      <c r="D13" s="199">
        <v>140914.88</v>
      </c>
      <c r="E13" s="199">
        <v>140914.88</v>
      </c>
      <c r="F13" s="199">
        <v>140914.88</v>
      </c>
      <c r="G13" s="199"/>
      <c r="H13" s="199"/>
      <c r="I13" s="199"/>
      <c r="J13" s="199"/>
      <c r="K13" s="199"/>
      <c r="L13" s="199"/>
      <c r="M13" s="199"/>
    </row>
    <row r="14" s="195" customFormat="1" ht="18.75" customHeight="1" spans="1:13">
      <c r="A14" s="198" t="s">
        <v>124</v>
      </c>
      <c r="B14" s="198" t="s">
        <v>125</v>
      </c>
      <c r="C14" s="199">
        <v>81944.26</v>
      </c>
      <c r="D14" s="199">
        <v>81944.26</v>
      </c>
      <c r="E14" s="199">
        <v>81944.26</v>
      </c>
      <c r="F14" s="199">
        <v>81944.26</v>
      </c>
      <c r="G14" s="199"/>
      <c r="H14" s="199"/>
      <c r="I14" s="199"/>
      <c r="J14" s="199"/>
      <c r="K14" s="199"/>
      <c r="L14" s="199"/>
      <c r="M14" s="199"/>
    </row>
    <row r="15" s="195" customFormat="1" ht="18.75" customHeight="1" spans="1:13">
      <c r="A15" s="200" t="s">
        <v>126</v>
      </c>
      <c r="B15" s="200" t="s">
        <v>127</v>
      </c>
      <c r="C15" s="199">
        <v>81944.26</v>
      </c>
      <c r="D15" s="199">
        <v>81944.26</v>
      </c>
      <c r="E15" s="199">
        <v>81944.26</v>
      </c>
      <c r="F15" s="199">
        <v>81944.26</v>
      </c>
      <c r="G15" s="199"/>
      <c r="H15" s="199"/>
      <c r="I15" s="199"/>
      <c r="J15" s="199"/>
      <c r="K15" s="199"/>
      <c r="L15" s="199"/>
      <c r="M15" s="199"/>
    </row>
    <row r="16" s="195" customFormat="1" ht="18.75" customHeight="1" spans="1:13">
      <c r="A16" s="201" t="s">
        <v>128</v>
      </c>
      <c r="B16" s="201" t="s">
        <v>129</v>
      </c>
      <c r="C16" s="199">
        <v>75741.75</v>
      </c>
      <c r="D16" s="199">
        <v>75741.75</v>
      </c>
      <c r="E16" s="199">
        <v>75741.75</v>
      </c>
      <c r="F16" s="199">
        <v>75741.75</v>
      </c>
      <c r="G16" s="199"/>
      <c r="H16" s="199"/>
      <c r="I16" s="199"/>
      <c r="J16" s="199"/>
      <c r="K16" s="199"/>
      <c r="L16" s="199"/>
      <c r="M16" s="199"/>
    </row>
    <row r="17" s="195" customFormat="1" ht="18.75" customHeight="1" spans="1:13">
      <c r="A17" s="201" t="s">
        <v>130</v>
      </c>
      <c r="B17" s="201" t="s">
        <v>131</v>
      </c>
      <c r="C17" s="199">
        <v>6202.51</v>
      </c>
      <c r="D17" s="199">
        <v>6202.51</v>
      </c>
      <c r="E17" s="199">
        <v>6202.51</v>
      </c>
      <c r="F17" s="199">
        <v>6202.51</v>
      </c>
      <c r="G17" s="199"/>
      <c r="H17" s="199"/>
      <c r="I17" s="199"/>
      <c r="J17" s="199"/>
      <c r="K17" s="199"/>
      <c r="L17" s="199"/>
      <c r="M17" s="199"/>
    </row>
    <row r="18" s="195" customFormat="1" ht="18.75" customHeight="1" spans="1:13">
      <c r="A18" s="198" t="s">
        <v>132</v>
      </c>
      <c r="B18" s="198" t="s">
        <v>133</v>
      </c>
      <c r="C18" s="199">
        <v>101364</v>
      </c>
      <c r="D18" s="199">
        <v>101364</v>
      </c>
      <c r="E18" s="199">
        <v>101364</v>
      </c>
      <c r="F18" s="199">
        <v>101364</v>
      </c>
      <c r="G18" s="199"/>
      <c r="H18" s="199"/>
      <c r="I18" s="199"/>
      <c r="J18" s="199"/>
      <c r="K18" s="199"/>
      <c r="L18" s="199"/>
      <c r="M18" s="199"/>
    </row>
    <row r="19" s="195" customFormat="1" ht="18.75" customHeight="1" spans="1:13">
      <c r="A19" s="200" t="s">
        <v>134</v>
      </c>
      <c r="B19" s="200" t="s">
        <v>135</v>
      </c>
      <c r="C19" s="199">
        <v>101364</v>
      </c>
      <c r="D19" s="199">
        <v>101364</v>
      </c>
      <c r="E19" s="199">
        <v>101364</v>
      </c>
      <c r="F19" s="199">
        <v>101364</v>
      </c>
      <c r="G19" s="199"/>
      <c r="H19" s="199"/>
      <c r="I19" s="199"/>
      <c r="J19" s="199"/>
      <c r="K19" s="199"/>
      <c r="L19" s="199"/>
      <c r="M19" s="199"/>
    </row>
    <row r="20" s="195" customFormat="1" ht="18.75" customHeight="1" spans="1:13">
      <c r="A20" s="201" t="s">
        <v>136</v>
      </c>
      <c r="B20" s="201" t="s">
        <v>137</v>
      </c>
      <c r="C20" s="199">
        <v>101364</v>
      </c>
      <c r="D20" s="199">
        <v>101364</v>
      </c>
      <c r="E20" s="199">
        <v>101364</v>
      </c>
      <c r="F20" s="199">
        <v>101364</v>
      </c>
      <c r="G20" s="199"/>
      <c r="H20" s="199"/>
      <c r="I20" s="199"/>
      <c r="J20" s="199"/>
      <c r="K20" s="199"/>
      <c r="L20" s="199"/>
      <c r="M20" s="199"/>
    </row>
    <row r="21" s="195" customFormat="1" ht="18" customHeight="1" spans="1:13">
      <c r="A21" s="202" t="s">
        <v>75</v>
      </c>
      <c r="B21" s="202" t="s">
        <v>138</v>
      </c>
      <c r="C21" s="203">
        <v>1642513.83</v>
      </c>
      <c r="D21" s="203">
        <v>1642513.83</v>
      </c>
      <c r="E21" s="203">
        <v>1572513.83</v>
      </c>
      <c r="F21" s="203">
        <v>1520106.17</v>
      </c>
      <c r="G21" s="203">
        <v>52407.66</v>
      </c>
      <c r="H21" s="203">
        <v>70000</v>
      </c>
      <c r="I21" s="203"/>
      <c r="J21" s="203"/>
      <c r="K21" s="203"/>
      <c r="L21" s="204" t="s">
        <v>93</v>
      </c>
      <c r="M21" s="204" t="s">
        <v>93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1:B21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15.75" outlineLevelCol="5"/>
  <cols>
    <col min="1" max="2" width="27.4247787610619" style="174" customWidth="1"/>
    <col min="3" max="3" width="17.283185840708" style="175" customWidth="1"/>
    <col min="4" max="5" width="26.283185840708" style="176" customWidth="1"/>
    <col min="6" max="6" width="18.716814159292" style="176" customWidth="1"/>
    <col min="7" max="16384" width="9" style="66"/>
  </cols>
  <sheetData>
    <row r="1" ht="12" customHeight="1" spans="1:6">
      <c r="A1" s="177"/>
      <c r="B1" s="177"/>
      <c r="C1" s="88"/>
      <c r="D1" s="66"/>
      <c r="E1" s="66"/>
      <c r="F1" s="178"/>
    </row>
    <row r="2" ht="25.5" customHeight="1" spans="1:6">
      <c r="A2" s="179" t="s">
        <v>8</v>
      </c>
      <c r="B2" s="179"/>
      <c r="C2" s="179"/>
      <c r="D2" s="179"/>
      <c r="E2" s="180"/>
      <c r="F2" s="180"/>
    </row>
    <row r="3" customHeight="1" spans="1:6">
      <c r="A3" s="181" t="str">
        <f>"单位名称："&amp;封面!$A$2</f>
        <v>单位名称：南涧民族文化工作队</v>
      </c>
      <c r="B3" s="177"/>
      <c r="C3" s="88"/>
      <c r="D3" s="66"/>
      <c r="E3" s="66"/>
      <c r="F3" s="182" t="s">
        <v>20</v>
      </c>
    </row>
    <row r="4" s="173" customFormat="1" ht="19.5" customHeight="1" spans="1:6">
      <c r="A4" s="183" t="s">
        <v>191</v>
      </c>
      <c r="B4" s="184" t="s">
        <v>192</v>
      </c>
      <c r="C4" s="185" t="s">
        <v>193</v>
      </c>
      <c r="D4" s="186"/>
      <c r="E4" s="187"/>
      <c r="F4" s="184" t="s">
        <v>194</v>
      </c>
    </row>
    <row r="5" s="173" customFormat="1" ht="19.5" customHeight="1" spans="1:6">
      <c r="A5" s="188"/>
      <c r="B5" s="189"/>
      <c r="C5" s="190" t="s">
        <v>77</v>
      </c>
      <c r="D5" s="190" t="s">
        <v>195</v>
      </c>
      <c r="E5" s="190" t="s">
        <v>196</v>
      </c>
      <c r="F5" s="189"/>
    </row>
    <row r="6" s="173" customFormat="1" ht="15.95" customHeight="1" spans="1:6">
      <c r="A6" s="191" t="s">
        <v>197</v>
      </c>
      <c r="B6" s="191">
        <v>2</v>
      </c>
      <c r="C6" s="192" t="s">
        <v>198</v>
      </c>
      <c r="D6" s="191">
        <v>4</v>
      </c>
      <c r="E6" s="191">
        <v>5</v>
      </c>
      <c r="F6" s="191">
        <v>6</v>
      </c>
    </row>
    <row r="7" ht="15.95" customHeight="1" spans="1:6">
      <c r="A7" s="115"/>
      <c r="B7" s="115"/>
      <c r="C7" s="115">
        <f>SUM(D7+E7)</f>
        <v>0</v>
      </c>
      <c r="D7" s="115"/>
      <c r="E7" s="115"/>
      <c r="F7" s="115"/>
    </row>
    <row r="8" ht="15.95" customHeight="1" spans="1:6">
      <c r="A8" s="193"/>
      <c r="B8" s="193"/>
      <c r="C8" s="194"/>
      <c r="D8" s="193"/>
      <c r="E8" s="193"/>
      <c r="F8" s="193"/>
    </row>
    <row r="9" s="66" customFormat="1" spans="1:6">
      <c r="A9" s="24" t="s">
        <v>199</v>
      </c>
      <c r="B9" s="174"/>
      <c r="C9" s="175"/>
      <c r="D9" s="176"/>
      <c r="E9" s="176"/>
      <c r="F9" s="176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30"/>
  <sheetViews>
    <sheetView showZeros="0" view="pageBreakPreview" zoomScaleNormal="85" workbookViewId="0">
      <pane xSplit="2" ySplit="8" topLeftCell="C9" activePane="bottomRight" state="frozen"/>
      <selection/>
      <selection pane="topRight"/>
      <selection pane="bottomLeft"/>
      <selection pane="bottomRight" activeCell="I26" sqref="I26"/>
    </sheetView>
  </sheetViews>
  <sheetFormatPr defaultColWidth="9.14159292035398" defaultRowHeight="14.25" customHeight="1"/>
  <cols>
    <col min="1" max="2" width="14.8495575221239" style="121" customWidth="1"/>
    <col min="3" max="3" width="20.716814159292" style="121" customWidth="1"/>
    <col min="4" max="5" width="15.141592920354" style="121" customWidth="1"/>
    <col min="6" max="8" width="14.283185840708" style="121" customWidth="1"/>
    <col min="9" max="9" width="13.716814159292" style="160" customWidth="1"/>
    <col min="10" max="10" width="13.5752212389381" style="160" customWidth="1"/>
    <col min="11" max="11" width="14.5752212389381" style="160" customWidth="1"/>
    <col min="12" max="24" width="12.141592920354" style="160" customWidth="1"/>
    <col min="25" max="25" width="13.4247787610619" style="160" customWidth="1"/>
    <col min="26" max="30" width="12.141592920354" style="160" customWidth="1"/>
    <col min="31" max="16384" width="9.14159292035398" style="25"/>
  </cols>
  <sheetData>
    <row r="1" s="66" customFormat="1" ht="12" customHeight="1" spans="1:30">
      <c r="A1" s="161"/>
      <c r="B1" s="161"/>
      <c r="C1" s="161"/>
      <c r="D1" s="161"/>
      <c r="E1" s="161"/>
      <c r="F1" s="161"/>
      <c r="G1" s="161"/>
      <c r="H1" s="161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162"/>
    </row>
    <row r="2" s="66" customFormat="1" ht="39" customHeight="1" spans="1:30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="72" customFormat="1" ht="24" customHeight="1" spans="1:30">
      <c r="A3" s="91" t="str">
        <f>"单位名称："&amp;封面!$A$2</f>
        <v>单位名称：南涧民族文化工作队</v>
      </c>
      <c r="B3" s="163"/>
      <c r="C3" s="163"/>
      <c r="D3" s="163"/>
      <c r="E3" s="163"/>
      <c r="F3" s="163"/>
      <c r="G3" s="163"/>
      <c r="H3" s="163"/>
      <c r="Y3" s="71"/>
      <c r="Z3" s="71"/>
      <c r="AA3" s="71"/>
      <c r="AB3" s="71"/>
      <c r="AC3" s="164" t="s">
        <v>20</v>
      </c>
      <c r="AD3" s="164"/>
    </row>
    <row r="4" ht="18" customHeight="1" spans="1:30">
      <c r="A4" s="129" t="s">
        <v>200</v>
      </c>
      <c r="B4" s="129" t="s">
        <v>201</v>
      </c>
      <c r="C4" s="129" t="s">
        <v>202</v>
      </c>
      <c r="D4" s="129" t="s">
        <v>203</v>
      </c>
      <c r="E4" s="129" t="s">
        <v>204</v>
      </c>
      <c r="F4" s="129" t="s">
        <v>205</v>
      </c>
      <c r="G4" s="129" t="s">
        <v>206</v>
      </c>
      <c r="H4" s="74" t="s">
        <v>75</v>
      </c>
      <c r="I4" s="151" t="s">
        <v>76</v>
      </c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3"/>
      <c r="Y4" s="96" t="s">
        <v>63</v>
      </c>
      <c r="Z4" s="97"/>
      <c r="AA4" s="97"/>
      <c r="AB4" s="97"/>
      <c r="AC4" s="97"/>
      <c r="AD4" s="98"/>
    </row>
    <row r="5" ht="18" customHeight="1" spans="1:30">
      <c r="A5" s="129"/>
      <c r="B5" s="129"/>
      <c r="C5" s="129"/>
      <c r="D5" s="129"/>
      <c r="E5" s="129"/>
      <c r="F5" s="129"/>
      <c r="G5" s="129"/>
      <c r="H5" s="165"/>
      <c r="I5" s="95" t="s">
        <v>77</v>
      </c>
      <c r="J5" s="59" t="s">
        <v>78</v>
      </c>
      <c r="K5" s="59"/>
      <c r="L5" s="59"/>
      <c r="M5" s="59"/>
      <c r="N5" s="59"/>
      <c r="O5" s="59"/>
      <c r="P5" s="95" t="s">
        <v>79</v>
      </c>
      <c r="Q5" s="95" t="s">
        <v>80</v>
      </c>
      <c r="R5" s="95" t="s">
        <v>81</v>
      </c>
      <c r="S5" s="59" t="s">
        <v>82</v>
      </c>
      <c r="T5" s="59"/>
      <c r="U5" s="59"/>
      <c r="V5" s="59"/>
      <c r="W5" s="59"/>
      <c r="X5" s="59"/>
      <c r="Y5" s="95" t="s">
        <v>77</v>
      </c>
      <c r="Z5" s="95" t="s">
        <v>78</v>
      </c>
      <c r="AA5" s="95" t="s">
        <v>79</v>
      </c>
      <c r="AB5" s="95" t="s">
        <v>80</v>
      </c>
      <c r="AC5" s="95" t="s">
        <v>81</v>
      </c>
      <c r="AD5" s="95" t="s">
        <v>82</v>
      </c>
    </row>
    <row r="6" ht="18" customHeight="1" spans="1:30">
      <c r="A6" s="129"/>
      <c r="B6" s="129"/>
      <c r="C6" s="129"/>
      <c r="D6" s="129"/>
      <c r="E6" s="129"/>
      <c r="F6" s="129"/>
      <c r="G6" s="129"/>
      <c r="H6" s="165"/>
      <c r="I6" s="99"/>
      <c r="J6" s="59" t="s">
        <v>207</v>
      </c>
      <c r="K6" s="59"/>
      <c r="L6" s="59" t="s">
        <v>208</v>
      </c>
      <c r="M6" s="59" t="s">
        <v>209</v>
      </c>
      <c r="N6" s="59" t="s">
        <v>210</v>
      </c>
      <c r="O6" s="59" t="s">
        <v>211</v>
      </c>
      <c r="P6" s="99"/>
      <c r="Q6" s="99"/>
      <c r="R6" s="99"/>
      <c r="S6" s="95" t="s">
        <v>77</v>
      </c>
      <c r="T6" s="95" t="s">
        <v>83</v>
      </c>
      <c r="U6" s="95" t="s">
        <v>84</v>
      </c>
      <c r="V6" s="95" t="s">
        <v>85</v>
      </c>
      <c r="W6" s="95" t="s">
        <v>86</v>
      </c>
      <c r="X6" s="95" t="s">
        <v>87</v>
      </c>
      <c r="Y6" s="99"/>
      <c r="Z6" s="99"/>
      <c r="AA6" s="99"/>
      <c r="AB6" s="99"/>
      <c r="AC6" s="99"/>
      <c r="AD6" s="99"/>
    </row>
    <row r="7" ht="30" customHeight="1" spans="1:30">
      <c r="A7" s="129"/>
      <c r="B7" s="129"/>
      <c r="C7" s="129"/>
      <c r="D7" s="129"/>
      <c r="E7" s="129"/>
      <c r="F7" s="129"/>
      <c r="G7" s="129"/>
      <c r="H7" s="77"/>
      <c r="I7" s="101"/>
      <c r="J7" s="59" t="s">
        <v>207</v>
      </c>
      <c r="K7" s="59" t="s">
        <v>212</v>
      </c>
      <c r="L7" s="59"/>
      <c r="M7" s="59"/>
      <c r="N7" s="59"/>
      <c r="O7" s="59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</row>
    <row r="8" ht="18" customHeight="1" spans="1:30">
      <c r="A8" s="166" t="s">
        <v>178</v>
      </c>
      <c r="B8" s="166" t="s">
        <v>179</v>
      </c>
      <c r="C8" s="166" t="s">
        <v>213</v>
      </c>
      <c r="D8" s="166" t="s">
        <v>214</v>
      </c>
      <c r="E8" s="166" t="s">
        <v>215</v>
      </c>
      <c r="F8" s="166" t="s">
        <v>183</v>
      </c>
      <c r="G8" s="166" t="s">
        <v>184</v>
      </c>
      <c r="H8" s="166" t="s">
        <v>216</v>
      </c>
      <c r="I8" s="166" t="s">
        <v>217</v>
      </c>
      <c r="J8" s="166" t="s">
        <v>218</v>
      </c>
      <c r="K8" s="166" t="s">
        <v>188</v>
      </c>
      <c r="L8" s="166" t="s">
        <v>189</v>
      </c>
      <c r="M8" s="166" t="s">
        <v>190</v>
      </c>
      <c r="N8" s="166" t="s">
        <v>219</v>
      </c>
      <c r="O8" s="166" t="s">
        <v>220</v>
      </c>
      <c r="P8" s="166" t="s">
        <v>221</v>
      </c>
      <c r="Q8" s="166" t="s">
        <v>222</v>
      </c>
      <c r="R8" s="166" t="s">
        <v>223</v>
      </c>
      <c r="S8" s="166" t="s">
        <v>224</v>
      </c>
      <c r="T8" s="166" t="s">
        <v>225</v>
      </c>
      <c r="U8" s="166" t="s">
        <v>226</v>
      </c>
      <c r="V8" s="166" t="s">
        <v>227</v>
      </c>
      <c r="W8" s="166" t="s">
        <v>228</v>
      </c>
      <c r="X8" s="166" t="s">
        <v>229</v>
      </c>
      <c r="Y8" s="166" t="s">
        <v>230</v>
      </c>
      <c r="Z8" s="166" t="s">
        <v>231</v>
      </c>
      <c r="AA8" s="166" t="s">
        <v>232</v>
      </c>
      <c r="AB8" s="166" t="s">
        <v>233</v>
      </c>
      <c r="AC8" s="166" t="s">
        <v>234</v>
      </c>
      <c r="AD8" s="166" t="s">
        <v>235</v>
      </c>
    </row>
    <row r="9" s="159" customFormat="1" ht="18" customHeight="1" spans="1:30">
      <c r="A9" s="167" t="s">
        <v>0</v>
      </c>
      <c r="B9" s="167" t="s">
        <v>236</v>
      </c>
      <c r="C9" s="167" t="s">
        <v>237</v>
      </c>
      <c r="D9" s="167" t="s">
        <v>116</v>
      </c>
      <c r="E9" s="167" t="s">
        <v>117</v>
      </c>
      <c r="F9" s="167" t="s">
        <v>238</v>
      </c>
      <c r="G9" s="167" t="s">
        <v>239</v>
      </c>
      <c r="H9" s="168">
        <v>451608</v>
      </c>
      <c r="I9" s="168">
        <v>451608</v>
      </c>
      <c r="J9" s="168">
        <v>451608</v>
      </c>
      <c r="K9" s="168">
        <v>135482.4</v>
      </c>
      <c r="L9" s="168"/>
      <c r="M9" s="168">
        <v>316125.6</v>
      </c>
      <c r="N9" s="168"/>
      <c r="O9" s="168"/>
      <c r="P9" s="168"/>
      <c r="Q9" s="168"/>
      <c r="R9" s="168"/>
      <c r="S9" s="168"/>
      <c r="T9" s="168"/>
      <c r="U9" s="168"/>
      <c r="V9" s="169"/>
      <c r="W9" s="169"/>
      <c r="X9" s="169"/>
      <c r="Y9" s="169"/>
      <c r="Z9" s="169"/>
      <c r="AA9" s="169"/>
      <c r="AB9" s="169"/>
      <c r="AC9" s="169"/>
      <c r="AD9" s="169" t="s">
        <v>93</v>
      </c>
    </row>
    <row r="10" s="159" customFormat="1" ht="18" customHeight="1" spans="1:30">
      <c r="A10" s="167" t="s">
        <v>0</v>
      </c>
      <c r="B10" s="167" t="s">
        <v>236</v>
      </c>
      <c r="C10" s="167" t="s">
        <v>237</v>
      </c>
      <c r="D10" s="167" t="s">
        <v>116</v>
      </c>
      <c r="E10" s="167" t="s">
        <v>117</v>
      </c>
      <c r="F10" s="167" t="s">
        <v>240</v>
      </c>
      <c r="G10" s="167" t="s">
        <v>241</v>
      </c>
      <c r="H10" s="168">
        <v>45960</v>
      </c>
      <c r="I10" s="168">
        <v>45960</v>
      </c>
      <c r="J10" s="168">
        <v>45960</v>
      </c>
      <c r="K10" s="168">
        <v>13788</v>
      </c>
      <c r="L10" s="168"/>
      <c r="M10" s="168">
        <v>32172</v>
      </c>
      <c r="N10" s="168"/>
      <c r="O10" s="168"/>
      <c r="P10" s="168"/>
      <c r="Q10" s="168"/>
      <c r="R10" s="168"/>
      <c r="S10" s="168"/>
      <c r="T10" s="168"/>
      <c r="U10" s="168"/>
      <c r="V10" s="169"/>
      <c r="W10" s="169"/>
      <c r="X10" s="169"/>
      <c r="Y10" s="169"/>
      <c r="Z10" s="169"/>
      <c r="AA10" s="169"/>
      <c r="AB10" s="169"/>
      <c r="AC10" s="169"/>
      <c r="AD10" s="169"/>
    </row>
    <row r="11" s="159" customFormat="1" ht="18" customHeight="1" spans="1:30">
      <c r="A11" s="167" t="s">
        <v>0</v>
      </c>
      <c r="B11" s="167" t="s">
        <v>236</v>
      </c>
      <c r="C11" s="167" t="s">
        <v>237</v>
      </c>
      <c r="D11" s="167" t="s">
        <v>116</v>
      </c>
      <c r="E11" s="167" t="s">
        <v>117</v>
      </c>
      <c r="F11" s="167" t="s">
        <v>242</v>
      </c>
      <c r="G11" s="167" t="s">
        <v>243</v>
      </c>
      <c r="H11" s="168">
        <v>151392</v>
      </c>
      <c r="I11" s="168">
        <v>151392</v>
      </c>
      <c r="J11" s="168">
        <v>151392</v>
      </c>
      <c r="K11" s="168">
        <v>45417.6</v>
      </c>
      <c r="L11" s="168"/>
      <c r="M11" s="168">
        <v>105974.4</v>
      </c>
      <c r="N11" s="168"/>
      <c r="O11" s="168"/>
      <c r="P11" s="168"/>
      <c r="Q11" s="168"/>
      <c r="R11" s="168"/>
      <c r="S11" s="168"/>
      <c r="T11" s="168"/>
      <c r="U11" s="168"/>
      <c r="V11" s="169"/>
      <c r="W11" s="169"/>
      <c r="X11" s="169"/>
      <c r="Y11" s="169"/>
      <c r="Z11" s="169"/>
      <c r="AA11" s="169"/>
      <c r="AB11" s="169"/>
      <c r="AC11" s="169"/>
      <c r="AD11" s="169"/>
    </row>
    <row r="12" s="159" customFormat="1" ht="18" customHeight="1" spans="1:30">
      <c r="A12" s="167" t="s">
        <v>0</v>
      </c>
      <c r="B12" s="167" t="s">
        <v>244</v>
      </c>
      <c r="C12" s="167" t="s">
        <v>245</v>
      </c>
      <c r="D12" s="167" t="s">
        <v>116</v>
      </c>
      <c r="E12" s="167" t="s">
        <v>117</v>
      </c>
      <c r="F12" s="167" t="s">
        <v>246</v>
      </c>
      <c r="G12" s="167" t="s">
        <v>247</v>
      </c>
      <c r="H12" s="168">
        <v>6165.03</v>
      </c>
      <c r="I12" s="168">
        <v>6165.03</v>
      </c>
      <c r="J12" s="168">
        <v>6165.03</v>
      </c>
      <c r="K12" s="168">
        <v>1849.51</v>
      </c>
      <c r="L12" s="168"/>
      <c r="M12" s="168">
        <v>4315.52</v>
      </c>
      <c r="N12" s="168"/>
      <c r="O12" s="168"/>
      <c r="P12" s="168"/>
      <c r="Q12" s="168"/>
      <c r="R12" s="168"/>
      <c r="S12" s="168"/>
      <c r="T12" s="168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</row>
    <row r="13" s="159" customFormat="1" ht="18" customHeight="1" spans="1:30">
      <c r="A13" s="167" t="s">
        <v>0</v>
      </c>
      <c r="B13" s="167" t="s">
        <v>244</v>
      </c>
      <c r="C13" s="167" t="s">
        <v>245</v>
      </c>
      <c r="D13" s="167" t="s">
        <v>122</v>
      </c>
      <c r="E13" s="167" t="s">
        <v>123</v>
      </c>
      <c r="F13" s="167" t="s">
        <v>248</v>
      </c>
      <c r="G13" s="167" t="s">
        <v>249</v>
      </c>
      <c r="H13" s="168">
        <v>140914.88</v>
      </c>
      <c r="I13" s="168">
        <v>140914.88</v>
      </c>
      <c r="J13" s="168">
        <v>140914.88</v>
      </c>
      <c r="K13" s="168">
        <v>42274.46</v>
      </c>
      <c r="L13" s="168"/>
      <c r="M13" s="168">
        <v>98640.42</v>
      </c>
      <c r="N13" s="168"/>
      <c r="O13" s="168"/>
      <c r="P13" s="168"/>
      <c r="Q13" s="168"/>
      <c r="R13" s="168"/>
      <c r="S13" s="168"/>
      <c r="T13" s="168"/>
      <c r="U13" s="168"/>
      <c r="V13" s="169"/>
      <c r="W13" s="169"/>
      <c r="X13" s="169"/>
      <c r="Y13" s="169"/>
      <c r="Z13" s="169"/>
      <c r="AA13" s="169"/>
      <c r="AB13" s="169"/>
      <c r="AC13" s="169"/>
      <c r="AD13" s="169"/>
    </row>
    <row r="14" s="159" customFormat="1" ht="18" customHeight="1" spans="1:30">
      <c r="A14" s="167" t="s">
        <v>0</v>
      </c>
      <c r="B14" s="167" t="s">
        <v>244</v>
      </c>
      <c r="C14" s="167" t="s">
        <v>245</v>
      </c>
      <c r="D14" s="167" t="s">
        <v>128</v>
      </c>
      <c r="E14" s="167" t="s">
        <v>129</v>
      </c>
      <c r="F14" s="167" t="s">
        <v>250</v>
      </c>
      <c r="G14" s="167" t="s">
        <v>251</v>
      </c>
      <c r="H14" s="168">
        <v>70457.44</v>
      </c>
      <c r="I14" s="168">
        <v>70457.44</v>
      </c>
      <c r="J14" s="168">
        <v>70457.44</v>
      </c>
      <c r="K14" s="168">
        <v>21137.23</v>
      </c>
      <c r="L14" s="168"/>
      <c r="M14" s="168">
        <v>49320.21</v>
      </c>
      <c r="N14" s="168"/>
      <c r="O14" s="168"/>
      <c r="P14" s="168"/>
      <c r="Q14" s="168"/>
      <c r="R14" s="168"/>
      <c r="S14" s="168"/>
      <c r="T14" s="168"/>
      <c r="U14" s="168"/>
      <c r="V14" s="169"/>
      <c r="W14" s="169"/>
      <c r="X14" s="169"/>
      <c r="Y14" s="169"/>
      <c r="Z14" s="169"/>
      <c r="AA14" s="169"/>
      <c r="AB14" s="169"/>
      <c r="AC14" s="169"/>
      <c r="AD14" s="169"/>
    </row>
    <row r="15" s="159" customFormat="1" ht="18" customHeight="1" spans="1:30">
      <c r="A15" s="167" t="s">
        <v>0</v>
      </c>
      <c r="B15" s="167" t="s">
        <v>244</v>
      </c>
      <c r="C15" s="167" t="s">
        <v>245</v>
      </c>
      <c r="D15" s="167" t="s">
        <v>128</v>
      </c>
      <c r="E15" s="167" t="s">
        <v>129</v>
      </c>
      <c r="F15" s="167" t="s">
        <v>250</v>
      </c>
      <c r="G15" s="167" t="s">
        <v>251</v>
      </c>
      <c r="H15" s="168">
        <v>5284.31</v>
      </c>
      <c r="I15" s="168">
        <v>5284.31</v>
      </c>
      <c r="J15" s="168">
        <v>5284.31</v>
      </c>
      <c r="K15" s="168">
        <v>1585.29</v>
      </c>
      <c r="L15" s="168"/>
      <c r="M15" s="168">
        <v>3699.02</v>
      </c>
      <c r="N15" s="168"/>
      <c r="O15" s="168"/>
      <c r="P15" s="168"/>
      <c r="Q15" s="168"/>
      <c r="R15" s="168"/>
      <c r="S15" s="168"/>
      <c r="T15" s="168"/>
      <c r="U15" s="168"/>
      <c r="V15" s="169"/>
      <c r="W15" s="169"/>
      <c r="X15" s="169"/>
      <c r="Y15" s="169"/>
      <c r="Z15" s="169"/>
      <c r="AA15" s="169"/>
      <c r="AB15" s="169"/>
      <c r="AC15" s="169"/>
      <c r="AD15" s="169"/>
    </row>
    <row r="16" s="159" customFormat="1" ht="18" customHeight="1" spans="1:30">
      <c r="A16" s="167" t="s">
        <v>0</v>
      </c>
      <c r="B16" s="167" t="s">
        <v>244</v>
      </c>
      <c r="C16" s="167" t="s">
        <v>245</v>
      </c>
      <c r="D16" s="167" t="s">
        <v>130</v>
      </c>
      <c r="E16" s="167" t="s">
        <v>131</v>
      </c>
      <c r="F16" s="167" t="s">
        <v>246</v>
      </c>
      <c r="G16" s="167" t="s">
        <v>247</v>
      </c>
      <c r="H16" s="168">
        <v>3120</v>
      </c>
      <c r="I16" s="168">
        <v>3120</v>
      </c>
      <c r="J16" s="168">
        <v>3120</v>
      </c>
      <c r="K16" s="168">
        <v>936</v>
      </c>
      <c r="L16" s="168"/>
      <c r="M16" s="168">
        <v>2184</v>
      </c>
      <c r="N16" s="168"/>
      <c r="O16" s="168"/>
      <c r="P16" s="168"/>
      <c r="Q16" s="168"/>
      <c r="R16" s="168"/>
      <c r="S16" s="168"/>
      <c r="T16" s="168"/>
      <c r="U16" s="168"/>
      <c r="V16" s="169"/>
      <c r="W16" s="169"/>
      <c r="X16" s="169"/>
      <c r="Y16" s="169"/>
      <c r="Z16" s="169"/>
      <c r="AA16" s="169"/>
      <c r="AB16" s="169"/>
      <c r="AC16" s="169"/>
      <c r="AD16" s="169"/>
    </row>
    <row r="17" s="159" customFormat="1" ht="18" customHeight="1" spans="1:30">
      <c r="A17" s="167" t="s">
        <v>0</v>
      </c>
      <c r="B17" s="167" t="s">
        <v>244</v>
      </c>
      <c r="C17" s="167" t="s">
        <v>245</v>
      </c>
      <c r="D17" s="167" t="s">
        <v>130</v>
      </c>
      <c r="E17" s="167" t="s">
        <v>131</v>
      </c>
      <c r="F17" s="167" t="s">
        <v>246</v>
      </c>
      <c r="G17" s="167" t="s">
        <v>247</v>
      </c>
      <c r="H17" s="168">
        <v>3082.51</v>
      </c>
      <c r="I17" s="168">
        <v>3082.51</v>
      </c>
      <c r="J17" s="168">
        <v>3082.51</v>
      </c>
      <c r="K17" s="168">
        <v>924.75</v>
      </c>
      <c r="L17" s="168"/>
      <c r="M17" s="168">
        <v>2157.76</v>
      </c>
      <c r="N17" s="168"/>
      <c r="O17" s="168"/>
      <c r="P17" s="168"/>
      <c r="Q17" s="168"/>
      <c r="R17" s="168"/>
      <c r="S17" s="168"/>
      <c r="T17" s="168"/>
      <c r="U17" s="168"/>
      <c r="V17" s="169"/>
      <c r="W17" s="169"/>
      <c r="X17" s="169"/>
      <c r="Y17" s="169"/>
      <c r="Z17" s="169"/>
      <c r="AA17" s="169"/>
      <c r="AB17" s="169"/>
      <c r="AC17" s="169"/>
      <c r="AD17" s="169"/>
    </row>
    <row r="18" s="159" customFormat="1" ht="18" customHeight="1" spans="1:30">
      <c r="A18" s="167" t="s">
        <v>0</v>
      </c>
      <c r="B18" s="167" t="s">
        <v>252</v>
      </c>
      <c r="C18" s="167" t="s">
        <v>137</v>
      </c>
      <c r="D18" s="167" t="s">
        <v>136</v>
      </c>
      <c r="E18" s="167" t="s">
        <v>137</v>
      </c>
      <c r="F18" s="167" t="s">
        <v>253</v>
      </c>
      <c r="G18" s="167" t="s">
        <v>137</v>
      </c>
      <c r="H18" s="168">
        <v>101364</v>
      </c>
      <c r="I18" s="168">
        <v>101364</v>
      </c>
      <c r="J18" s="168">
        <v>101364</v>
      </c>
      <c r="K18" s="168">
        <v>30409.2</v>
      </c>
      <c r="L18" s="168"/>
      <c r="M18" s="168">
        <v>70954.8</v>
      </c>
      <c r="N18" s="168"/>
      <c r="O18" s="168"/>
      <c r="P18" s="168"/>
      <c r="Q18" s="168"/>
      <c r="R18" s="168"/>
      <c r="S18" s="168"/>
      <c r="T18" s="168"/>
      <c r="U18" s="168"/>
      <c r="V18" s="169"/>
      <c r="W18" s="169"/>
      <c r="X18" s="169"/>
      <c r="Y18" s="169"/>
      <c r="Z18" s="169"/>
      <c r="AA18" s="169"/>
      <c r="AB18" s="169"/>
      <c r="AC18" s="169"/>
      <c r="AD18" s="169"/>
    </row>
    <row r="19" s="159" customFormat="1" ht="18" customHeight="1" spans="1:30">
      <c r="A19" s="167" t="s">
        <v>0</v>
      </c>
      <c r="B19" s="167" t="s">
        <v>254</v>
      </c>
      <c r="C19" s="167" t="s">
        <v>255</v>
      </c>
      <c r="D19" s="167" t="s">
        <v>116</v>
      </c>
      <c r="E19" s="167" t="s">
        <v>117</v>
      </c>
      <c r="F19" s="167" t="s">
        <v>256</v>
      </c>
      <c r="G19" s="167" t="s">
        <v>255</v>
      </c>
      <c r="H19" s="168">
        <v>9032.16</v>
      </c>
      <c r="I19" s="168">
        <v>9032.16</v>
      </c>
      <c r="J19" s="168">
        <v>9032.16</v>
      </c>
      <c r="K19" s="168">
        <v>2709.65</v>
      </c>
      <c r="L19" s="168"/>
      <c r="M19" s="168">
        <v>6322.51</v>
      </c>
      <c r="N19" s="168"/>
      <c r="O19" s="168"/>
      <c r="P19" s="168"/>
      <c r="Q19" s="168"/>
      <c r="R19" s="168"/>
      <c r="S19" s="168"/>
      <c r="T19" s="168"/>
      <c r="U19" s="168"/>
      <c r="V19" s="169"/>
      <c r="W19" s="169"/>
      <c r="X19" s="169"/>
      <c r="Y19" s="169"/>
      <c r="Z19" s="169"/>
      <c r="AA19" s="169"/>
      <c r="AB19" s="169"/>
      <c r="AC19" s="169"/>
      <c r="AD19" s="169"/>
    </row>
    <row r="20" s="159" customFormat="1" ht="18" customHeight="1" spans="1:30">
      <c r="A20" s="167" t="s">
        <v>0</v>
      </c>
      <c r="B20" s="167" t="s">
        <v>257</v>
      </c>
      <c r="C20" s="167" t="s">
        <v>258</v>
      </c>
      <c r="D20" s="167" t="s">
        <v>116</v>
      </c>
      <c r="E20" s="167" t="s">
        <v>117</v>
      </c>
      <c r="F20" s="167" t="s">
        <v>259</v>
      </c>
      <c r="G20" s="167" t="s">
        <v>260</v>
      </c>
      <c r="H20" s="168">
        <v>240000</v>
      </c>
      <c r="I20" s="168">
        <v>240000</v>
      </c>
      <c r="J20" s="168">
        <v>240000</v>
      </c>
      <c r="K20" s="168">
        <v>72000</v>
      </c>
      <c r="L20" s="168"/>
      <c r="M20" s="168">
        <v>168000</v>
      </c>
      <c r="N20" s="168"/>
      <c r="O20" s="168"/>
      <c r="P20" s="168"/>
      <c r="Q20" s="168"/>
      <c r="R20" s="168"/>
      <c r="S20" s="168"/>
      <c r="T20" s="168"/>
      <c r="U20" s="168"/>
      <c r="V20" s="169"/>
      <c r="W20" s="169"/>
      <c r="X20" s="169"/>
      <c r="Y20" s="169"/>
      <c r="Z20" s="169"/>
      <c r="AA20" s="169"/>
      <c r="AB20" s="169"/>
      <c r="AC20" s="169"/>
      <c r="AD20" s="169"/>
    </row>
    <row r="21" s="159" customFormat="1" ht="18" customHeight="1" spans="1:30">
      <c r="A21" s="167" t="s">
        <v>0</v>
      </c>
      <c r="B21" s="167" t="s">
        <v>261</v>
      </c>
      <c r="C21" s="167" t="s">
        <v>262</v>
      </c>
      <c r="D21" s="167" t="s">
        <v>116</v>
      </c>
      <c r="E21" s="167" t="s">
        <v>117</v>
      </c>
      <c r="F21" s="167" t="s">
        <v>263</v>
      </c>
      <c r="G21" s="167" t="s">
        <v>264</v>
      </c>
      <c r="H21" s="168">
        <v>15000</v>
      </c>
      <c r="I21" s="168">
        <v>15000</v>
      </c>
      <c r="J21" s="168">
        <v>15000</v>
      </c>
      <c r="K21" s="168">
        <v>4500</v>
      </c>
      <c r="L21" s="168"/>
      <c r="M21" s="168">
        <v>10500</v>
      </c>
      <c r="N21" s="168"/>
      <c r="O21" s="168"/>
      <c r="P21" s="168"/>
      <c r="Q21" s="168"/>
      <c r="R21" s="168"/>
      <c r="S21" s="168"/>
      <c r="T21" s="168"/>
      <c r="U21" s="168"/>
      <c r="V21" s="169"/>
      <c r="W21" s="169"/>
      <c r="X21" s="169"/>
      <c r="Y21" s="169"/>
      <c r="Z21" s="169"/>
      <c r="AA21" s="169"/>
      <c r="AB21" s="169"/>
      <c r="AC21" s="169"/>
      <c r="AD21" s="169"/>
    </row>
    <row r="22" s="159" customFormat="1" ht="18" customHeight="1" spans="1:30">
      <c r="A22" s="167" t="s">
        <v>0</v>
      </c>
      <c r="B22" s="167" t="s">
        <v>265</v>
      </c>
      <c r="C22" s="167" t="s">
        <v>266</v>
      </c>
      <c r="D22" s="167" t="s">
        <v>116</v>
      </c>
      <c r="E22" s="167" t="s">
        <v>117</v>
      </c>
      <c r="F22" s="167" t="s">
        <v>267</v>
      </c>
      <c r="G22" s="167" t="s">
        <v>268</v>
      </c>
      <c r="H22" s="168">
        <v>13375.5</v>
      </c>
      <c r="I22" s="168">
        <v>13375.5</v>
      </c>
      <c r="J22" s="168">
        <v>13375.5</v>
      </c>
      <c r="K22" s="168">
        <v>4012.65</v>
      </c>
      <c r="L22" s="168"/>
      <c r="M22" s="168">
        <v>9362.85</v>
      </c>
      <c r="N22" s="168"/>
      <c r="O22" s="168"/>
      <c r="P22" s="168"/>
      <c r="Q22" s="168"/>
      <c r="R22" s="168"/>
      <c r="S22" s="168"/>
      <c r="T22" s="168"/>
      <c r="U22" s="168"/>
      <c r="V22" s="169"/>
      <c r="W22" s="169"/>
      <c r="X22" s="169"/>
      <c r="Y22" s="169"/>
      <c r="Z22" s="169"/>
      <c r="AA22" s="169"/>
      <c r="AB22" s="169"/>
      <c r="AC22" s="169"/>
      <c r="AD22" s="169"/>
    </row>
    <row r="23" s="159" customFormat="1" ht="18" customHeight="1" spans="1:30">
      <c r="A23" s="167" t="s">
        <v>0</v>
      </c>
      <c r="B23" s="167" t="s">
        <v>265</v>
      </c>
      <c r="C23" s="167" t="s">
        <v>266</v>
      </c>
      <c r="D23" s="167" t="s">
        <v>116</v>
      </c>
      <c r="E23" s="167" t="s">
        <v>117</v>
      </c>
      <c r="F23" s="167" t="s">
        <v>269</v>
      </c>
      <c r="G23" s="167" t="s">
        <v>270</v>
      </c>
      <c r="H23" s="168">
        <v>5000</v>
      </c>
      <c r="I23" s="168">
        <v>5000</v>
      </c>
      <c r="J23" s="168">
        <v>5000</v>
      </c>
      <c r="K23" s="168">
        <v>1500</v>
      </c>
      <c r="L23" s="168"/>
      <c r="M23" s="168">
        <v>3500</v>
      </c>
      <c r="N23" s="168"/>
      <c r="O23" s="168"/>
      <c r="P23" s="168"/>
      <c r="Q23" s="168"/>
      <c r="R23" s="168"/>
      <c r="S23" s="168"/>
      <c r="T23" s="168"/>
      <c r="U23" s="168"/>
      <c r="V23" s="169"/>
      <c r="W23" s="169"/>
      <c r="X23" s="169"/>
      <c r="Y23" s="169"/>
      <c r="Z23" s="169"/>
      <c r="AA23" s="169"/>
      <c r="AB23" s="169"/>
      <c r="AC23" s="169"/>
      <c r="AD23" s="169"/>
    </row>
    <row r="24" s="159" customFormat="1" ht="18" customHeight="1" spans="1:30">
      <c r="A24" s="167" t="s">
        <v>0</v>
      </c>
      <c r="B24" s="167" t="s">
        <v>265</v>
      </c>
      <c r="C24" s="167" t="s">
        <v>266</v>
      </c>
      <c r="D24" s="167" t="s">
        <v>116</v>
      </c>
      <c r="E24" s="167" t="s">
        <v>117</v>
      </c>
      <c r="F24" s="167" t="s">
        <v>271</v>
      </c>
      <c r="G24" s="167" t="s">
        <v>272</v>
      </c>
      <c r="H24" s="168">
        <v>15000</v>
      </c>
      <c r="I24" s="168">
        <v>15000</v>
      </c>
      <c r="J24" s="168">
        <v>15000</v>
      </c>
      <c r="K24" s="168">
        <v>4500</v>
      </c>
      <c r="L24" s="168"/>
      <c r="M24" s="168">
        <v>10500</v>
      </c>
      <c r="N24" s="168"/>
      <c r="O24" s="168"/>
      <c r="P24" s="168"/>
      <c r="Q24" s="168"/>
      <c r="R24" s="168"/>
      <c r="S24" s="168"/>
      <c r="T24" s="168"/>
      <c r="U24" s="168"/>
      <c r="V24" s="169"/>
      <c r="W24" s="169"/>
      <c r="X24" s="169"/>
      <c r="Y24" s="169"/>
      <c r="Z24" s="169"/>
      <c r="AA24" s="169"/>
      <c r="AB24" s="169"/>
      <c r="AC24" s="169"/>
      <c r="AD24" s="169"/>
    </row>
    <row r="25" s="159" customFormat="1" ht="18" customHeight="1" spans="1:30">
      <c r="A25" s="167" t="s">
        <v>0</v>
      </c>
      <c r="B25" s="167" t="s">
        <v>265</v>
      </c>
      <c r="C25" s="167" t="s">
        <v>266</v>
      </c>
      <c r="D25" s="167" t="s">
        <v>116</v>
      </c>
      <c r="E25" s="167" t="s">
        <v>117</v>
      </c>
      <c r="F25" s="167" t="s">
        <v>273</v>
      </c>
      <c r="G25" s="167" t="s">
        <v>274</v>
      </c>
      <c r="H25" s="168">
        <v>10000</v>
      </c>
      <c r="I25" s="168">
        <v>10000</v>
      </c>
      <c r="J25" s="168">
        <v>10000</v>
      </c>
      <c r="K25" s="168">
        <v>3000</v>
      </c>
      <c r="L25" s="168"/>
      <c r="M25" s="168">
        <v>7000</v>
      </c>
      <c r="N25" s="168"/>
      <c r="O25" s="168"/>
      <c r="P25" s="168"/>
      <c r="Q25" s="168"/>
      <c r="R25" s="168"/>
      <c r="S25" s="168"/>
      <c r="T25" s="168"/>
      <c r="U25" s="168"/>
      <c r="V25" s="169"/>
      <c r="W25" s="169"/>
      <c r="X25" s="169"/>
      <c r="Y25" s="169"/>
      <c r="Z25" s="169"/>
      <c r="AA25" s="169"/>
      <c r="AB25" s="169"/>
      <c r="AC25" s="169"/>
      <c r="AD25" s="169"/>
    </row>
    <row r="26" s="159" customFormat="1" ht="18" customHeight="1" spans="1:30">
      <c r="A26" s="167" t="s">
        <v>0</v>
      </c>
      <c r="B26" s="167" t="s">
        <v>275</v>
      </c>
      <c r="C26" s="167" t="s">
        <v>276</v>
      </c>
      <c r="D26" s="167" t="s">
        <v>116</v>
      </c>
      <c r="E26" s="167" t="s">
        <v>117</v>
      </c>
      <c r="F26" s="167" t="s">
        <v>277</v>
      </c>
      <c r="G26" s="167" t="s">
        <v>278</v>
      </c>
      <c r="H26" s="168">
        <v>37634</v>
      </c>
      <c r="I26" s="168">
        <v>37634</v>
      </c>
      <c r="J26" s="168">
        <v>37634</v>
      </c>
      <c r="K26" s="168">
        <v>11290.2</v>
      </c>
      <c r="L26" s="168"/>
      <c r="M26" s="168">
        <v>26343.8</v>
      </c>
      <c r="N26" s="168"/>
      <c r="O26" s="168"/>
      <c r="P26" s="168"/>
      <c r="Q26" s="168"/>
      <c r="R26" s="168"/>
      <c r="S26" s="168"/>
      <c r="T26" s="168"/>
      <c r="U26" s="168"/>
      <c r="V26" s="169"/>
      <c r="W26" s="169"/>
      <c r="X26" s="169"/>
      <c r="Y26" s="169"/>
      <c r="Z26" s="169"/>
      <c r="AA26" s="169"/>
      <c r="AB26" s="169"/>
      <c r="AC26" s="169"/>
      <c r="AD26" s="169"/>
    </row>
    <row r="27" s="159" customFormat="1" ht="18" customHeight="1" spans="1:30">
      <c r="A27" s="167" t="s">
        <v>0</v>
      </c>
      <c r="B27" s="167" t="s">
        <v>279</v>
      </c>
      <c r="C27" s="167" t="s">
        <v>280</v>
      </c>
      <c r="D27" s="167" t="s">
        <v>116</v>
      </c>
      <c r="E27" s="167" t="s">
        <v>117</v>
      </c>
      <c r="F27" s="167" t="s">
        <v>242</v>
      </c>
      <c r="G27" s="167" t="s">
        <v>243</v>
      </c>
      <c r="H27" s="168">
        <v>54000</v>
      </c>
      <c r="I27" s="168">
        <v>54000</v>
      </c>
      <c r="J27" s="168">
        <v>54000</v>
      </c>
      <c r="K27" s="168">
        <v>16200</v>
      </c>
      <c r="L27" s="168"/>
      <c r="M27" s="168">
        <v>37800</v>
      </c>
      <c r="N27" s="168"/>
      <c r="O27" s="168"/>
      <c r="P27" s="168"/>
      <c r="Q27" s="168"/>
      <c r="R27" s="168"/>
      <c r="S27" s="168"/>
      <c r="T27" s="168"/>
      <c r="U27" s="168"/>
      <c r="V27" s="169"/>
      <c r="W27" s="169"/>
      <c r="X27" s="169"/>
      <c r="Y27" s="169"/>
      <c r="Z27" s="169"/>
      <c r="AA27" s="169"/>
      <c r="AB27" s="169"/>
      <c r="AC27" s="169"/>
      <c r="AD27" s="169"/>
    </row>
    <row r="28" s="159" customFormat="1" ht="18" customHeight="1" spans="1:30">
      <c r="A28" s="167" t="s">
        <v>0</v>
      </c>
      <c r="B28" s="167" t="s">
        <v>281</v>
      </c>
      <c r="C28" s="167" t="s">
        <v>282</v>
      </c>
      <c r="D28" s="167" t="s">
        <v>116</v>
      </c>
      <c r="E28" s="167" t="s">
        <v>117</v>
      </c>
      <c r="F28" s="167" t="s">
        <v>242</v>
      </c>
      <c r="G28" s="167" t="s">
        <v>243</v>
      </c>
      <c r="H28" s="168">
        <v>120600</v>
      </c>
      <c r="I28" s="168">
        <v>120600</v>
      </c>
      <c r="J28" s="168">
        <v>120600</v>
      </c>
      <c r="K28" s="168">
        <v>36180</v>
      </c>
      <c r="L28" s="168"/>
      <c r="M28" s="168">
        <v>84420</v>
      </c>
      <c r="N28" s="168"/>
      <c r="O28" s="168"/>
      <c r="P28" s="168"/>
      <c r="Q28" s="168"/>
      <c r="R28" s="168"/>
      <c r="S28" s="168"/>
      <c r="T28" s="168"/>
      <c r="U28" s="168"/>
      <c r="V28" s="169"/>
      <c r="W28" s="169"/>
      <c r="X28" s="169"/>
      <c r="Y28" s="169"/>
      <c r="Z28" s="169"/>
      <c r="AA28" s="169"/>
      <c r="AB28" s="169"/>
      <c r="AC28" s="169"/>
      <c r="AD28" s="169"/>
    </row>
    <row r="29" s="159" customFormat="1" ht="18" customHeight="1" spans="1:30">
      <c r="A29" s="167" t="s">
        <v>0</v>
      </c>
      <c r="B29" s="167" t="s">
        <v>283</v>
      </c>
      <c r="C29" s="167" t="s">
        <v>284</v>
      </c>
      <c r="D29" s="167" t="s">
        <v>116</v>
      </c>
      <c r="E29" s="167" t="s">
        <v>117</v>
      </c>
      <c r="F29" s="167" t="s">
        <v>242</v>
      </c>
      <c r="G29" s="167" t="s">
        <v>243</v>
      </c>
      <c r="H29" s="168">
        <v>73524</v>
      </c>
      <c r="I29" s="168">
        <v>73524</v>
      </c>
      <c r="J29" s="168">
        <v>73524</v>
      </c>
      <c r="K29" s="168">
        <v>22057.2</v>
      </c>
      <c r="L29" s="168"/>
      <c r="M29" s="168">
        <v>51466.8</v>
      </c>
      <c r="N29" s="168"/>
      <c r="O29" s="168"/>
      <c r="P29" s="168"/>
      <c r="Q29" s="168"/>
      <c r="R29" s="168"/>
      <c r="S29" s="168"/>
      <c r="T29" s="168"/>
      <c r="U29" s="168"/>
      <c r="V29" s="169"/>
      <c r="W29" s="169"/>
      <c r="X29" s="169"/>
      <c r="Y29" s="169"/>
      <c r="Z29" s="169"/>
      <c r="AA29" s="169"/>
      <c r="AB29" s="169"/>
      <c r="AC29" s="169"/>
      <c r="AD29" s="169"/>
    </row>
    <row r="30" s="159" customFormat="1" ht="18" customHeight="1" spans="1:30">
      <c r="A30" s="170" t="s">
        <v>75</v>
      </c>
      <c r="B30" s="170"/>
      <c r="C30" s="170"/>
      <c r="D30" s="170"/>
      <c r="E30" s="170"/>
      <c r="F30" s="170"/>
      <c r="G30" s="170"/>
      <c r="H30" s="171">
        <v>1572513.83</v>
      </c>
      <c r="I30" s="171">
        <v>1572513.83</v>
      </c>
      <c r="J30" s="171">
        <v>1572513.83</v>
      </c>
      <c r="K30" s="171">
        <v>471754.14</v>
      </c>
      <c r="L30" s="171"/>
      <c r="M30" s="171">
        <v>1100759.69</v>
      </c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2"/>
      <c r="Y30" s="172"/>
      <c r="Z30" s="172"/>
      <c r="AA30" s="172"/>
      <c r="AB30" s="172"/>
      <c r="AC30" s="172"/>
      <c r="AD30" s="172" t="s">
        <v>93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30:G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张小江</cp:lastModifiedBy>
  <dcterms:created xsi:type="dcterms:W3CDTF">2020-01-11T06:24:00Z</dcterms:created>
  <cp:lastPrinted>2025-02-10T10:43:00Z</cp:lastPrinted>
  <dcterms:modified xsi:type="dcterms:W3CDTF">2026-04-01T14:59:25Z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CA2C558E09244091A5558473F32D6F8F</vt:lpwstr>
  </property>
  <property fmtid="{D5CDD505-2E9C-101B-9397-08002B2CF9AE}" pid="4" name="CalculationRule">
    <vt:i4>0</vt:i4>
  </property>
</Properties>
</file>