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 tabRatio="769" firstSheet="15" activeTab="19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03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（本次下达）" sheetId="35" r:id="rId11"/>
    <sheet name="表十 项目支出绩效目标表（另文下达）" sheetId="55" r:id="rId12"/>
    <sheet name="表十一 政府性基金预算支出预算表" sheetId="38" r:id="rId13"/>
    <sheet name="表十二 部门政府采购预算表" sheetId="39" r:id="rId14"/>
    <sheet name="表十三 部门政府购买服务预算表" sheetId="43" r:id="rId15"/>
    <sheet name="表十四 对下转移支付预算表" sheetId="41" r:id="rId16"/>
    <sheet name="表十五 对下转移支付绩效目标表" sheetId="42" r:id="rId17"/>
    <sheet name="表十六 新增资产配置表" sheetId="44" r:id="rId18"/>
    <sheet name="表十七 上级补助项目支出预算表" sheetId="52" r:id="rId19"/>
    <sheet name="表十八 部门项目中期规划预算表" sheetId="53" r:id="rId20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部门项目支出预算表（其他运转类、特定目标类项目）'!$A$1:$AA$11</definedName>
    <definedName name="_xlnm.Print_Area" localSheetId="3">'表二 部门收入预算表'!$A$1:$T$10</definedName>
    <definedName name="_xlnm.Print_Area" localSheetId="10">'表九 项目支出绩效目标表（本次下达）'!$A$1:$K$17</definedName>
    <definedName name="_xlnm.Print_Area" localSheetId="8">'表七 部门基本支出预算表（人员类、运转类公用经费项目）'!$A$1:$AD$27</definedName>
    <definedName name="_xlnm.Print_Area" localSheetId="4">'表三 部门支出预算表'!$A$1:$W$21</definedName>
    <definedName name="_xlnm.Print_Area" localSheetId="11">'表十 项目支出绩效目标表（另文下达）'!$A$1:$K$12</definedName>
    <definedName name="_xlnm.Print_Area" localSheetId="19">'表十八 部门项目中期规划预算表'!$A$1:$G$12</definedName>
    <definedName name="_xlnm.Print_Area" localSheetId="13">'表十二 部门政府采购预算表'!$A$1:$X$11</definedName>
    <definedName name="_xlnm.Print_Area" localSheetId="17">'表十六 新增资产配置表'!$A$1:$H$16</definedName>
    <definedName name="_xlnm.Print_Area" localSheetId="14">'表十三 部门政府购买服务预算表'!$A$1:$X$17</definedName>
    <definedName name="_xlnm.Print_Area" localSheetId="15">'表十四 对下转移支付预算表'!$A$1:$O$9</definedName>
    <definedName name="_xlnm.Print_Area" localSheetId="16">'表十五 对下转移支付绩效目标表'!$A$1:$K$8</definedName>
    <definedName name="_xlnm.Print_Area" localSheetId="12">'表十一 政府性基金预算支出预算表'!$A$1:$J$19</definedName>
    <definedName name="_xlnm.Print_Area" localSheetId="5">'表四 财政拨款收支预算总表'!$A$1:$D$38</definedName>
    <definedName name="_xlnm.Print_Area" localSheetId="6">'表五 一般公共预算支出预算表（按功能科目分类）'!$A$1:$M$21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目录!$A$1:$A$20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项目支出绩效目标表（本次下达）'!$1:$5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项目支出绩效目标表（另文下达）'!$1:$5</definedName>
    <definedName name="_xlnm.Print_Titles" localSheetId="13">'表十二 部门政府采购预算表'!$1:$7</definedName>
    <definedName name="_xlnm.Print_Titles" localSheetId="17">'表十六 新增资产配置表'!$1:$6</definedName>
    <definedName name="_xlnm.Print_Titles" localSheetId="14">'表十三 部门政府购买服务预算表'!$1:$7</definedName>
    <definedName name="_xlnm.Print_Titles" localSheetId="15">'表十四 对下转移支付预算表'!$1:$6</definedName>
    <definedName name="_xlnm.Print_Titles" localSheetId="16">'表十五 对下转移支付绩效目标表'!$1:$5</definedName>
    <definedName name="_xlnm.Print_Titles" localSheetId="12">'表十一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<sst xmlns="http://schemas.openxmlformats.org/spreadsheetml/2006/main" count="1032" uniqueCount="395">
  <si>
    <t>南涧彝族自治县红十字会</t>
  </si>
  <si>
    <t>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</si>
  <si>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</si>
  <si>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</si>
  <si>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</si>
  <si>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</si>
  <si>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</si>
  <si>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</si>
  <si>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</si>
  <si>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</si>
  <si>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</si>
  <si>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</si>
  <si>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</si>
  <si>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</si>
  <si>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</si>
  <si>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</si>
  <si>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</si>
  <si>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</si>
  <si>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</si>
  <si>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</si>
  <si>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</si>
  <si>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</si>
  <si>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</si>
  <si>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</si>
  <si>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</si>
  <si>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</si>
  <si>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</si>
  <si>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</si>
  <si>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</si>
  <si>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</si>
  <si>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</si>
  <si>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</si>
  <si>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</si>
  <si>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</si>
  <si>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</si>
  <si>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</si>
  <si>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</si>
  <si>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</si>
  <si>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</si>
  <si>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</si>
  <si>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</si>
  <si>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</si>
  <si>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</si>
  <si>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</si>
  <si>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</si>
  <si>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</si>
  <si>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</si>
  <si>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</si>
  <si>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</si>
  <si>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</si>
  <si>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</si>
  <si>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</si>
  <si>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</si>
  <si>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</si>
  <si>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</si>
  <si>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</si>
  <si>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</si>
  <si>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</si>
  <si>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</si>
  <si>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</si>
  <si>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</si>
  <si>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</si>
  <si>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</si>
  <si>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</si>
  <si>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</si>
  <si>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</si>
  <si>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</si>
  <si>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</si>
  <si>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</si>
  <si>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</si>
  <si>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</si>
  <si>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</si>
  <si>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</si>
  <si>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</si>
  <si>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</si>
  <si>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</si>
  <si>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</si>
  <si>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</si>
  <si>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</si>
  <si>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</si>
  <si>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</si>
  <si>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</si>
  <si>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</si>
  <si>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</si>
  <si>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</si>
  <si>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</si>
  <si>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</si>
  <si>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</si>
  <si>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</si>
  <si>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</si>
  <si>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</si>
  <si>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</si>
  <si>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</si>
  <si>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</si>
  <si>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</si>
  <si>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</si>
  <si>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265</t>
  </si>
  <si>
    <t>265001</t>
  </si>
  <si>
    <t>合     计</t>
  </si>
  <si>
    <t/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</si>
  <si>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</si>
  <si>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</si>
  <si>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</si>
  <si>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</si>
  <si>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</si>
  <si>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</si>
  <si>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</si>
  <si>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</si>
  <si>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</si>
  <si>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</si>
  <si>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</si>
  <si>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</si>
  <si>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</si>
  <si>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</si>
  <si>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</si>
  <si>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</si>
  <si>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</si>
  <si>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</si>
  <si>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</si>
  <si>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</si>
  <si>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</si>
  <si>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</si>
  <si>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</si>
  <si>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</si>
  <si>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</si>
  <si>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</si>
  <si>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</si>
  <si>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</si>
  <si>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2081699</t>
  </si>
  <si>
    <t>其他红十字事业支出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</si>
  <si>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</si>
  <si>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</si>
  <si>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</si>
  <si>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</si>
  <si>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</si>
  <si>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</si>
  <si>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</si>
  <si>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</si>
  <si>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</si>
  <si>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</si>
  <si>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</si>
  <si>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</si>
  <si>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</si>
  <si>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</si>
  <si>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</si>
  <si>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</si>
  <si>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</si>
  <si>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</si>
  <si>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</si>
  <si>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</si>
  <si>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</si>
  <si>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</si>
  <si>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</si>
  <si>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</si>
  <si>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</si>
  <si>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</si>
  <si>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</si>
  <si>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</si>
  <si>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</si>
  <si>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</si>
  <si>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</si>
  <si>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</si>
  <si>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</si>
  <si>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</si>
  <si>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</si>
  <si>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</si>
  <si>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</si>
  <si>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</si>
  <si>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</si>
  <si>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</si>
  <si>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</si>
  <si>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</si>
  <si>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</si>
  <si>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</si>
  <si>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</si>
  <si>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</si>
  <si>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</si>
  <si>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</si>
  <si>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</si>
  <si>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</si>
  <si>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</si>
  <si>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</si>
  <si>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</si>
  <si>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</si>
  <si>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</si>
  <si>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</si>
  <si>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</si>
  <si>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</si>
  <si>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</si>
  <si>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</si>
  <si>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</si>
  <si>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</si>
  <si>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</si>
  <si>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</si>
  <si>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</si>
  <si>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</si>
  <si>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</si>
  <si>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</si>
  <si>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</si>
  <si>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</si>
  <si>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</si>
  <si>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</si>
  <si>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</si>
  <si>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</si>
  <si>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</si>
  <si>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</si>
  <si>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</si>
  <si>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</si>
  <si>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</si>
  <si>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</si>
  <si>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</si>
  <si>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</si>
  <si>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</si>
  <si>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</si>
  <si>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</si>
  <si>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</si>
  <si>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</si>
  <si>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</si>
  <si>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</si>
  <si>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</si>
  <si>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</si>
  <si>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</si>
  <si>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</si>
  <si>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</si>
  <si>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</si>
  <si>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</si>
  <si>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</si>
  <si>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</si>
  <si>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</si>
  <si>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</si>
  <si>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</si>
  <si>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</si>
  <si>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</si>
  <si>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</si>
  <si>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</si>
  <si>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</si>
  <si>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</si>
  <si>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</si>
  <si>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</si>
  <si>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</si>
  <si>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</si>
  <si>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</si>
  <si>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</si>
  <si>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</si>
  <si>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532926221100000417596</t>
  </si>
  <si>
    <t>30113</t>
  </si>
  <si>
    <t>532926221100000417598</t>
  </si>
  <si>
    <t>行政人员公务交通补贴</t>
  </si>
  <si>
    <t>30239</t>
  </si>
  <si>
    <t>其他交通费用</t>
  </si>
  <si>
    <t>532926221100000417622</t>
  </si>
  <si>
    <t>行政人员支出工资</t>
  </si>
  <si>
    <t>30101</t>
  </si>
  <si>
    <t>基本工资</t>
  </si>
  <si>
    <t>30102</t>
  </si>
  <si>
    <t>津贴补贴</t>
  </si>
  <si>
    <t>532926221100000417624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</si>
  <si>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</si>
  <si>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</si>
  <si>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</si>
  <si>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</si>
  <si>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</si>
  <si>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</si>
  <si>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</si>
  <si>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532926231100001299012</t>
  </si>
  <si>
    <t>工会经费</t>
  </si>
  <si>
    <t>30228</t>
  </si>
  <si>
    <t>532926231100001299014</t>
  </si>
  <si>
    <t>行政单位公用经费（不含政法部门）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</si>
  <si>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</si>
  <si>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</si>
  <si>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</si>
  <si>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</si>
  <si>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</si>
  <si>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</si>
  <si>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</si>
  <si>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</si>
  <si>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532926231100001299087</t>
  </si>
  <si>
    <t>30217</t>
  </si>
  <si>
    <t>532926231100001404208</t>
  </si>
  <si>
    <t>公务员基础绩效奖</t>
  </si>
  <si>
    <t>30103</t>
  </si>
  <si>
    <t>奖金</t>
  </si>
  <si>
    <t>532926251100003754369</t>
  </si>
  <si>
    <t>行政人员十三个月工资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</si>
  <si>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</si>
  <si>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</si>
  <si>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</si>
  <si>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</si>
  <si>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</si>
  <si>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</si>
  <si>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</si>
  <si>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</si>
  <si>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</si>
  <si>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311 专项业务类</t>
  </si>
  <si>
    <t>532926221100000416757</t>
  </si>
  <si>
    <t>会计代理服务专项经费</t>
  </si>
  <si>
    <t>30226</t>
  </si>
  <si>
    <t>劳务费</t>
  </si>
  <si>
    <t>532926231100001303339</t>
  </si>
  <si>
    <t>物资管理专项经费</t>
  </si>
  <si>
    <t>532926231100001303398</t>
  </si>
  <si>
    <t>应急救护培训五进专项经费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</si>
  <si>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</si>
  <si>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</si>
  <si>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</si>
  <si>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</si>
  <si>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</si>
  <si>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</si>
  <si>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</si>
  <si>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</si>
  <si>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</si>
  <si>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</si>
  <si>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应急救护知识和技能培训是红十字会服务人道领域、保护人的生命健康、促进社会和谐、弘扬红十字精神的社会公益项目。应急救护知识和技能培训将在部分社区、农村、学校、企业、机关（简称”五进“）中有步骤有计划开展，通过开展培训旨在提升机关干部职工、学校师生和社居民自救护救能力，树立防灾减灾意识，减少伤残率和死亡率，降低贫困山区群众因灾造成的返贫率。为社会和谐、国家安定、人民幸福创造和谐稳定幸福指数。项目实施期预计培训达1500人次，在应急救护知识和技能培训“五进"方面实现新的突破和发展。</t>
  </si>
  <si>
    <t>产出指标</t>
  </si>
  <si>
    <t>数量指标</t>
  </si>
  <si>
    <t>开展应急救护培训人数</t>
  </si>
  <si>
    <t>&gt;=</t>
  </si>
  <si>
    <t>500</t>
  </si>
  <si>
    <t>人次</t>
  </si>
  <si>
    <t>定量指标</t>
  </si>
  <si>
    <t>开展应急救护知识和技能培训是红十会服务人道领域、保护人的生命健康、促进社会和谐、弘扬红十字精神的社会公益项目。应急救护知识和技能培训将在部分社区、农村、学校、企业、机关（简称”五进“）中有步骤有计划开展，通过开展培训旨在提升机关干部职工、学校师生和社居民自救护救能力，树立防灾减灾意识，减少伤残率和死亡率，降低贫困山区群众因灾造成的返贫率。为社会和谐、国家安定、人民幸福创造和谐稳定幸福指数。项目实施期预计培训达1500人次，在应急救护知识和技能培训“五进"方面实现新的突破和发展。</t>
  </si>
  <si>
    <t>效益指标</t>
  </si>
  <si>
    <t>生态效益</t>
  </si>
  <si>
    <t>群众应急救护意识和技能得以提高</t>
  </si>
  <si>
    <t>80</t>
  </si>
  <si>
    <t>%</t>
  </si>
  <si>
    <t>满意度指标</t>
  </si>
  <si>
    <t>服务对象满意度</t>
  </si>
  <si>
    <t>90</t>
  </si>
  <si>
    <t>加强物资的募集与管理工作，进一步提升救助和服务能力。管好用好博爱救助物资，对爱心团体和爱心人士捐赠的物资进行保洁和规范管理。按照“按需施救”的规则，购置专项救助物资，对特殊群体给予及时救助，减轻他们因自然灾害原因造成的痛苦。发挥好党和政府人道领域助手作用，对易受损害群体进行及时救助。</t>
  </si>
  <si>
    <t>年内开展临时救助人数</t>
  </si>
  <si>
    <t>200</t>
  </si>
  <si>
    <t>社会效益</t>
  </si>
  <si>
    <t>进一步改善红十字会救助功能和服务能力</t>
  </si>
  <si>
    <t>改善红十字会救助功能和服务能力</t>
  </si>
  <si>
    <t>委托经财政局批准的代理记账服务公司进行相关的会计服务工作，进一步规范单位内部会计核算，提高工作效率、质量。</t>
  </si>
  <si>
    <t>服务期限</t>
  </si>
  <si>
    <t>=</t>
  </si>
  <si>
    <t>年</t>
  </si>
  <si>
    <t>在服务期限内，规范单位内部会计核算，提高工作效率、质量。</t>
  </si>
  <si>
    <t>质量指标</t>
  </si>
  <si>
    <t>提高工作效率质量</t>
  </si>
  <si>
    <t>85</t>
  </si>
  <si>
    <t>规范单位内部会计核算，提高工作效率、质量。</t>
  </si>
  <si>
    <t>服务费用标准</t>
  </si>
  <si>
    <t>10000</t>
  </si>
  <si>
    <t>元</t>
  </si>
  <si>
    <t>按时支付代理记账费用。</t>
  </si>
  <si>
    <t>定性指标</t>
  </si>
  <si>
    <t>无</t>
  </si>
  <si>
    <t>说明：本部门无此公开事项。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</si>
  <si>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</si>
  <si>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</si>
  <si>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</si>
  <si>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</si>
  <si>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</si>
  <si>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</si>
  <si>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</si>
  <si>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</si>
  <si>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</si>
  <si>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</si>
  <si>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打印纸</t>
  </si>
  <si>
    <t>A05040101 复印纸</t>
  </si>
  <si>
    <t>箱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</si>
  <si>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</si>
  <si>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</si>
  <si>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</si>
  <si>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</si>
  <si>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</si>
  <si>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</si>
  <si>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</si>
  <si>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南涧镇</t>
  </si>
  <si>
    <t>宝华镇</t>
  </si>
  <si>
    <t>碧溪乡</t>
  </si>
  <si>
    <t>拥翠乡</t>
  </si>
  <si>
    <t>乐秋乡</t>
  </si>
  <si>
    <t>小湾东镇</t>
  </si>
  <si>
    <t>公郎镇</t>
  </si>
  <si>
    <t>无量山镇</t>
  </si>
  <si>
    <t>3=4+5+6</t>
  </si>
  <si>
    <t>7=8+…+16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</si>
  <si>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</si>
  <si>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</si>
  <si>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</si>
  <si>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</si>
  <si>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</si>
  <si>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</si>
  <si>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</si>
  <si>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</si>
  <si>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</si>
  <si>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</si>
  <si>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</si>
  <si>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年</t>
    </r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</si>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</sst>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.00_ "/>
  </numFmts>
  <fonts count="71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9"/>
      <color rgb="FF606266"/>
      <name val="宋体"/>
      <charset val="134"/>
    </font>
    <font>
      <sz val="11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name val="Times New Roman"/>
      <charset val="134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sz val="24"/>
      <name val="宋体"/>
      <charset val="134"/>
    </font>
    <font>
      <sz val="9"/>
      <name val="SimSu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8"/>
      <name val="宋体"/>
      <charset val="134"/>
    </font>
    <font>
      <sz val="9"/>
      <color rgb="FF000000"/>
      <name val="simsun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19" fillId="4" borderId="16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5" borderId="19" applyNumberFormat="0" applyAlignment="0" applyProtection="0">
      <alignment vertical="center"/>
    </xf>
    <xf numFmtId="0" fontId="60" fillId="6" borderId="20" applyNumberFormat="0" applyAlignment="0" applyProtection="0">
      <alignment vertical="center"/>
    </xf>
    <xf numFmtId="0" fontId="61" fillId="6" borderId="19" applyNumberFormat="0" applyAlignment="0" applyProtection="0">
      <alignment vertical="center"/>
    </xf>
    <xf numFmtId="0" fontId="62" fillId="7" borderId="21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39" fillId="0" borderId="0"/>
    <xf numFmtId="0" fontId="19" fillId="0" borderId="0"/>
    <xf numFmtId="0" fontId="39" fillId="0" borderId="0">
      <alignment vertical="center"/>
    </xf>
    <xf numFmtId="0" fontId="12" fillId="0" borderId="0">
      <alignment vertical="top"/>
      <protection locked="0"/>
    </xf>
    <xf numFmtId="0" fontId="39" fillId="0" borderId="0">
      <alignment vertical="center"/>
    </xf>
    <xf numFmtId="0" fontId="39" fillId="0" borderId="0"/>
    <xf numFmtId="0" fontId="70" fillId="0" borderId="0">
      <alignment vertical="top"/>
      <protection locked="0"/>
    </xf>
    <xf numFmtId="0" fontId="12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49" fontId="12" fillId="0" borderId="2">
      <alignment horizontal="left" vertical="center" wrapText="1"/>
    </xf>
  </cellStyleXfs>
  <cellXfs count="254">
    <xf numFmtId="0" fontId="0" fillId="0" borderId="0" xfId="0"/>
    <xf numFmtId="0" fontId="1" fillId="0" borderId="0" xfId="55" applyFont="1" applyFill="1" applyBorder="1" applyAlignment="1" applyProtection="1"/>
    <xf numFmtId="49" fontId="2" fillId="0" borderId="0" xfId="55" applyNumberFormat="1" applyFont="1" applyFill="1" applyBorder="1" applyAlignment="1" applyProtection="1"/>
    <xf numFmtId="0" fontId="2" fillId="0" borderId="0" xfId="55" applyFont="1" applyFill="1" applyBorder="1" applyAlignment="1" applyProtection="1"/>
    <xf numFmtId="0" fontId="2" fillId="0" borderId="0" xfId="55" applyFont="1" applyFill="1" applyBorder="1" applyAlignment="1" applyProtection="1">
      <alignment horizontal="right" vertical="center"/>
      <protection locked="0"/>
    </xf>
    <xf numFmtId="0" fontId="3" fillId="0" borderId="0" xfId="55" applyFont="1" applyFill="1" applyBorder="1" applyAlignment="1" applyProtection="1">
      <alignment horizontal="center" vertical="center"/>
    </xf>
    <xf numFmtId="0" fontId="4" fillId="0" borderId="0" xfId="55" applyFont="1" applyFill="1" applyBorder="1" applyAlignment="1" applyProtection="1">
      <alignment vertical="center"/>
      <protection locked="0"/>
    </xf>
    <xf numFmtId="0" fontId="4" fillId="0" borderId="0" xfId="55" applyFont="1" applyFill="1" applyBorder="1" applyAlignment="1" applyProtection="1">
      <alignment vertical="center"/>
    </xf>
    <xf numFmtId="0" fontId="4" fillId="0" borderId="0" xfId="55" applyFont="1" applyFill="1" applyBorder="1" applyAlignment="1" applyProtection="1"/>
    <xf numFmtId="0" fontId="4" fillId="0" borderId="0" xfId="55" applyFont="1" applyFill="1" applyBorder="1" applyAlignment="1" applyProtection="1">
      <alignment horizontal="center" vertical="center"/>
      <protection locked="0"/>
    </xf>
    <xf numFmtId="0" fontId="4" fillId="0" borderId="1" xfId="55" applyFont="1" applyFill="1" applyBorder="1" applyAlignment="1" applyProtection="1">
      <alignment horizontal="center" vertical="center" wrapText="1"/>
      <protection locked="0"/>
    </xf>
    <xf numFmtId="0" fontId="4" fillId="0" borderId="1" xfId="55" applyFont="1" applyFill="1" applyBorder="1" applyAlignment="1" applyProtection="1">
      <alignment horizontal="center" vertical="center" wrapText="1"/>
    </xf>
    <xf numFmtId="0" fontId="4" fillId="0" borderId="1" xfId="55" applyFont="1" applyFill="1" applyBorder="1" applyAlignment="1" applyProtection="1">
      <alignment horizontal="center" vertical="center"/>
    </xf>
    <xf numFmtId="0" fontId="2" fillId="0" borderId="1" xfId="55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49" fontId="5" fillId="0" borderId="2" xfId="62" applyNumberFormat="1" applyFont="1" applyBorder="1">
      <alignment horizontal="left" vertical="center" wrapText="1"/>
    </xf>
    <xf numFmtId="176" fontId="6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 applyProtection="1">
      <alignment horizontal="left" vertical="center" wrapText="1" indent="2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62" applyNumberFormat="1" applyFont="1" applyBorder="1">
      <alignment horizontal="left" vertical="center" wrapText="1"/>
    </xf>
    <xf numFmtId="176" fontId="9" fillId="0" borderId="2" xfId="0" applyNumberFormat="1" applyFont="1" applyFill="1" applyBorder="1" applyAlignment="1">
      <alignment horizontal="right" vertical="center"/>
    </xf>
    <xf numFmtId="0" fontId="10" fillId="0" borderId="1" xfId="55" applyFont="1" applyFill="1" applyBorder="1" applyAlignment="1" applyProtection="1">
      <alignment horizontal="center" vertical="center" wrapText="1"/>
      <protection locked="0"/>
    </xf>
    <xf numFmtId="0" fontId="10" fillId="0" borderId="1" xfId="55" applyFont="1" applyFill="1" applyBorder="1" applyAlignment="1" applyProtection="1">
      <alignment horizontal="left" vertical="center" wrapText="1"/>
      <protection locked="0"/>
    </xf>
    <xf numFmtId="0" fontId="11" fillId="0" borderId="1" xfId="55" applyFont="1" applyFill="1" applyBorder="1" applyAlignment="1" applyProtection="1">
      <alignment horizontal="right" vertical="center" wrapText="1"/>
      <protection locked="0"/>
    </xf>
    <xf numFmtId="0" fontId="1" fillId="0" borderId="0" xfId="61" applyFill="1" applyAlignment="1" applyProtection="1">
      <alignment vertical="center"/>
      <protection locked="0"/>
    </xf>
    <xf numFmtId="0" fontId="2" fillId="0" borderId="1" xfId="55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1" xfId="55" applyFont="1" applyFill="1" applyBorder="1" applyAlignment="1" applyProtection="1">
      <alignment vertical="center" wrapText="1"/>
      <protection locked="0"/>
    </xf>
    <xf numFmtId="0" fontId="13" fillId="0" borderId="1" xfId="55" applyFont="1" applyFill="1" applyBorder="1" applyAlignment="1" applyProtection="1">
      <alignment vertical="center" wrapText="1"/>
    </xf>
    <xf numFmtId="0" fontId="11" fillId="0" borderId="1" xfId="55" applyFont="1" applyFill="1" applyBorder="1" applyAlignment="1" applyProtection="1">
      <alignment horizontal="right" vertical="center" wrapText="1"/>
    </xf>
    <xf numFmtId="0" fontId="14" fillId="0" borderId="1" xfId="55" applyFont="1" applyFill="1" applyBorder="1" applyAlignment="1" applyProtection="1">
      <alignment horizontal="center" vertical="center" wrapText="1"/>
      <protection locked="0"/>
    </xf>
    <xf numFmtId="0" fontId="10" fillId="0" borderId="1" xfId="55" applyFont="1" applyFill="1" applyBorder="1" applyAlignment="1" applyProtection="1">
      <alignment horizontal="left" vertical="center"/>
    </xf>
    <xf numFmtId="0" fontId="1" fillId="0" borderId="0" xfId="56" applyFont="1" applyFill="1" applyBorder="1" applyAlignment="1" applyProtection="1">
      <alignment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2" fillId="0" borderId="1" xfId="55" applyFont="1" applyFill="1" applyBorder="1" applyAlignment="1" applyProtection="1">
      <alignment horizontal="center" vertical="center"/>
      <protection locked="0"/>
    </xf>
    <xf numFmtId="0" fontId="1" fillId="0" borderId="0" xfId="61" applyFill="1" applyAlignment="1" applyProtection="1">
      <alignment vertical="center"/>
    </xf>
    <xf numFmtId="0" fontId="15" fillId="0" borderId="0" xfId="61" applyNumberFormat="1" applyFont="1" applyFill="1" applyBorder="1" applyAlignment="1" applyProtection="1">
      <alignment horizontal="right" vertical="center"/>
    </xf>
    <xf numFmtId="0" fontId="16" fillId="0" borderId="0" xfId="61" applyNumberFormat="1" applyFont="1" applyFill="1" applyBorder="1" applyAlignment="1" applyProtection="1">
      <alignment horizontal="center" vertical="center"/>
    </xf>
    <xf numFmtId="0" fontId="17" fillId="0" borderId="0" xfId="61" applyNumberFormat="1" applyFont="1" applyFill="1" applyBorder="1" applyAlignment="1" applyProtection="1">
      <alignment horizontal="left" vertical="center"/>
    </xf>
    <xf numFmtId="0" fontId="18" fillId="0" borderId="3" xfId="61" applyFont="1" applyFill="1" applyBorder="1" applyAlignment="1" applyProtection="1">
      <alignment horizontal="center" vertical="center"/>
    </xf>
    <xf numFmtId="0" fontId="17" fillId="0" borderId="1" xfId="53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53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15" fillId="0" borderId="1" xfId="53" applyFont="1" applyFill="1" applyBorder="1" applyAlignment="1" applyProtection="1">
      <alignment vertical="center" wrapText="1"/>
      <protection locked="0"/>
    </xf>
    <xf numFmtId="177" fontId="15" fillId="0" borderId="1" xfId="53" applyNumberFormat="1" applyFont="1" applyFill="1" applyBorder="1" applyAlignment="1" applyProtection="1">
      <alignment horizontal="center" vertical="center" wrapText="1"/>
      <protection locked="0"/>
    </xf>
    <xf numFmtId="177" fontId="21" fillId="0" borderId="1" xfId="53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56" applyFont="1" applyFill="1" applyBorder="1" applyAlignment="1" applyProtection="1">
      <alignment horizontal="left" vertical="center" wrapText="1"/>
      <protection locked="0"/>
    </xf>
    <xf numFmtId="0" fontId="15" fillId="0" borderId="1" xfId="53" applyFont="1" applyFill="1" applyBorder="1" applyAlignment="1" applyProtection="1">
      <alignment horizontal="left" vertical="center" wrapText="1" indent="1"/>
      <protection locked="0"/>
    </xf>
    <xf numFmtId="0" fontId="2" fillId="0" borderId="1" xfId="56" applyFont="1" applyFill="1" applyBorder="1" applyAlignment="1" applyProtection="1">
      <alignment horizontal="left" vertical="center" wrapText="1" indent="2"/>
      <protection locked="0"/>
    </xf>
    <xf numFmtId="0" fontId="2" fillId="0" borderId="1" xfId="56" applyFont="1" applyFill="1" applyBorder="1" applyAlignment="1" applyProtection="1">
      <alignment horizontal="left" vertical="center" wrapText="1" indent="4"/>
      <protection locked="0"/>
    </xf>
    <xf numFmtId="0" fontId="22" fillId="0" borderId="4" xfId="56" applyFont="1" applyFill="1" applyBorder="1" applyAlignment="1" applyProtection="1">
      <alignment horizontal="center" vertical="center" wrapText="1"/>
      <protection locked="0"/>
    </xf>
    <xf numFmtId="0" fontId="22" fillId="0" borderId="5" xfId="56" applyFont="1" applyFill="1" applyBorder="1" applyAlignment="1" applyProtection="1">
      <alignment horizontal="center" vertical="center" wrapText="1"/>
      <protection locked="0"/>
    </xf>
    <xf numFmtId="0" fontId="22" fillId="0" borderId="6" xfId="56" applyFont="1" applyFill="1" applyBorder="1" applyAlignment="1" applyProtection="1">
      <alignment horizontal="center" vertical="center" wrapText="1"/>
      <protection locked="0"/>
    </xf>
    <xf numFmtId="0" fontId="12" fillId="0" borderId="0" xfId="56" applyFont="1" applyFill="1" applyBorder="1" applyAlignment="1" applyProtection="1">
      <alignment vertical="top"/>
    </xf>
    <xf numFmtId="0" fontId="18" fillId="0" borderId="0" xfId="56" applyFont="1" applyFill="1" applyBorder="1" applyAlignment="1" applyProtection="1">
      <alignment vertical="top"/>
    </xf>
    <xf numFmtId="0" fontId="12" fillId="0" borderId="0" xfId="56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>
      <alignment vertical="center"/>
    </xf>
    <xf numFmtId="0" fontId="23" fillId="0" borderId="0" xfId="56" applyFont="1" applyFill="1" applyBorder="1" applyAlignment="1" applyProtection="1">
      <alignment horizontal="center" vertical="center"/>
    </xf>
    <xf numFmtId="0" fontId="18" fillId="0" borderId="0" xfId="56" applyFont="1" applyFill="1" applyBorder="1" applyAlignment="1" applyProtection="1">
      <alignment horizontal="left" vertical="center"/>
    </xf>
    <xf numFmtId="0" fontId="18" fillId="0" borderId="0" xfId="56" applyFont="1" applyFill="1" applyBorder="1" applyAlignment="1" applyProtection="1">
      <alignment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1" xfId="56" applyFont="1" applyFill="1" applyBorder="1" applyAlignment="1" applyProtection="1">
      <alignment horizontal="left" vertical="center" wrapText="1"/>
      <protection locked="0"/>
    </xf>
    <xf numFmtId="0" fontId="13" fillId="0" borderId="1" xfId="56" applyFont="1" applyFill="1" applyBorder="1" applyAlignment="1" applyProtection="1">
      <alignment horizontal="left" vertical="center"/>
      <protection locked="0"/>
    </xf>
    <xf numFmtId="0" fontId="13" fillId="0" borderId="1" xfId="56" applyFont="1" applyFill="1" applyBorder="1" applyAlignment="1" applyProtection="1">
      <alignment horizontal="left" vertical="center" wrapText="1" indent="2"/>
      <protection locked="0"/>
    </xf>
    <xf numFmtId="0" fontId="13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/>
    <xf numFmtId="0" fontId="23" fillId="0" borderId="0" xfId="56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 wrapText="1"/>
    </xf>
    <xf numFmtId="0" fontId="4" fillId="0" borderId="0" xfId="56" applyFont="1" applyFill="1" applyBorder="1" applyAlignment="1" applyProtection="1">
      <alignment wrapText="1"/>
    </xf>
    <xf numFmtId="0" fontId="4" fillId="0" borderId="0" xfId="56" applyFont="1" applyFill="1" applyBorder="1" applyAlignment="1" applyProtection="1">
      <alignment horizontal="right" wrapText="1"/>
    </xf>
    <xf numFmtId="0" fontId="18" fillId="0" borderId="0" xfId="56" applyFont="1" applyFill="1" applyBorder="1" applyAlignment="1" applyProtection="1">
      <alignment wrapText="1"/>
    </xf>
    <xf numFmtId="49" fontId="4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/>
      <protection locked="0"/>
    </xf>
    <xf numFmtId="0" fontId="4" fillId="0" borderId="5" xfId="56" applyFont="1" applyFill="1" applyBorder="1" applyAlignment="1" applyProtection="1">
      <alignment horizontal="center" vertical="center"/>
      <protection locked="0"/>
    </xf>
    <xf numFmtId="49" fontId="4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Fill="1" applyBorder="1" applyAlignment="1">
      <alignment horizontal="center" vertical="center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18" fillId="0" borderId="1" xfId="56" applyFont="1" applyFill="1" applyBorder="1" applyAlignment="1" applyProtection="1">
      <alignment horizontal="center" vertical="center" shrinkToFit="1"/>
      <protection locked="0"/>
    </xf>
    <xf numFmtId="0" fontId="12" fillId="0" borderId="1" xfId="56" applyFont="1" applyFill="1" applyBorder="1" applyAlignment="1" applyProtection="1">
      <alignment horizontal="center" vertical="center" shrinkToFit="1"/>
      <protection locked="0"/>
    </xf>
    <xf numFmtId="0" fontId="13" fillId="0" borderId="1" xfId="56" applyFont="1" applyFill="1" applyBorder="1" applyAlignment="1" applyProtection="1">
      <alignment horizontal="center" vertical="center" wrapText="1"/>
      <protection locked="0"/>
    </xf>
    <xf numFmtId="0" fontId="26" fillId="0" borderId="1" xfId="56" applyFont="1" applyFill="1" applyBorder="1" applyAlignment="1" applyProtection="1">
      <alignment horizontal="left" vertical="center" wrapText="1"/>
      <protection locked="0"/>
    </xf>
    <xf numFmtId="177" fontId="6" fillId="0" borderId="1" xfId="56" applyNumberFormat="1" applyFont="1" applyFill="1" applyBorder="1" applyAlignment="1" applyProtection="1">
      <alignment horizontal="right" vertical="center"/>
      <protection locked="0"/>
    </xf>
    <xf numFmtId="177" fontId="27" fillId="0" borderId="1" xfId="56" applyNumberFormat="1" applyFont="1" applyFill="1" applyBorder="1" applyAlignment="1" applyProtection="1">
      <alignment horizontal="right" vertical="center"/>
      <protection locked="0"/>
    </xf>
    <xf numFmtId="0" fontId="13" fillId="0" borderId="0" xfId="56" applyFont="1" applyFill="1" applyBorder="1" applyAlignment="1" applyProtection="1">
      <alignment horizontal="left" vertical="center" wrapText="1"/>
      <protection locked="0"/>
    </xf>
    <xf numFmtId="0" fontId="26" fillId="0" borderId="0" xfId="56" applyFont="1" applyFill="1" applyBorder="1" applyAlignment="1" applyProtection="1">
      <alignment horizontal="left" vertical="center" wrapText="1"/>
      <protection locked="0"/>
    </xf>
    <xf numFmtId="177" fontId="6" fillId="0" borderId="0" xfId="56" applyNumberFormat="1" applyFont="1" applyFill="1" applyBorder="1" applyAlignment="1" applyProtection="1">
      <alignment horizontal="right" vertical="center"/>
      <protection locked="0"/>
    </xf>
    <xf numFmtId="177" fontId="27" fillId="0" borderId="0" xfId="56" applyNumberFormat="1" applyFont="1" applyFill="1" applyBorder="1" applyAlignment="1" applyProtection="1">
      <alignment horizontal="right" vertical="center"/>
      <protection locked="0"/>
    </xf>
    <xf numFmtId="0" fontId="18" fillId="0" borderId="0" xfId="56" applyFont="1" applyFill="1" applyBorder="1" applyAlignment="1" applyProtection="1"/>
    <xf numFmtId="0" fontId="4" fillId="0" borderId="3" xfId="56" applyFont="1" applyFill="1" applyBorder="1" applyAlignment="1" applyProtection="1">
      <alignment horizontal="center" vertical="center"/>
    </xf>
    <xf numFmtId="0" fontId="28" fillId="0" borderId="0" xfId="56" applyFont="1" applyFill="1" applyBorder="1" applyAlignment="1" applyProtection="1">
      <alignment vertical="top"/>
    </xf>
    <xf numFmtId="0" fontId="19" fillId="0" borderId="0" xfId="0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alignment wrapText="1"/>
    </xf>
    <xf numFmtId="0" fontId="23" fillId="0" borderId="0" xfId="56" applyFont="1" applyFill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/>
    </xf>
    <xf numFmtId="0" fontId="4" fillId="0" borderId="0" xfId="56" applyFont="1" applyFill="1" applyBorder="1" applyAlignment="1" applyProtection="1"/>
    <xf numFmtId="0" fontId="4" fillId="0" borderId="7" xfId="56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</xf>
    <xf numFmtId="0" fontId="4" fillId="0" borderId="9" xfId="56" applyFont="1" applyFill="1" applyBorder="1" applyAlignment="1" applyProtection="1">
      <alignment horizontal="center" vertical="center" wrapText="1"/>
      <protection locked="0"/>
    </xf>
    <xf numFmtId="0" fontId="4" fillId="0" borderId="8" xfId="56" applyFont="1" applyFill="1" applyBorder="1" applyAlignment="1" applyProtection="1">
      <alignment horizontal="center" vertical="center" wrapText="1"/>
      <protection locked="0"/>
    </xf>
    <xf numFmtId="0" fontId="13" fillId="0" borderId="1" xfId="56" applyFont="1" applyFill="1" applyBorder="1" applyAlignment="1" applyProtection="1">
      <alignment horizontal="center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/>
      <protection locked="0"/>
    </xf>
    <xf numFmtId="177" fontId="9" fillId="0" borderId="1" xfId="56" applyNumberFormat="1" applyFont="1" applyFill="1" applyBorder="1" applyAlignment="1" applyProtection="1">
      <alignment horizontal="right" vertical="center"/>
      <protection locked="0"/>
    </xf>
    <xf numFmtId="0" fontId="29" fillId="0" borderId="1" xfId="56" applyFont="1" applyFill="1" applyBorder="1" applyAlignment="1" applyProtection="1">
      <alignment horizontal="center" vertical="center"/>
      <protection locked="0"/>
    </xf>
    <xf numFmtId="177" fontId="30" fillId="0" borderId="1" xfId="56" applyNumberFormat="1" applyFont="1" applyFill="1" applyBorder="1" applyAlignment="1" applyProtection="1">
      <alignment horizontal="right"/>
      <protection locked="0"/>
    </xf>
    <xf numFmtId="0" fontId="12" fillId="0" borderId="0" xfId="56" applyFont="1" applyFill="1" applyBorder="1" applyAlignment="1" applyProtection="1">
      <alignment vertical="top" wrapText="1"/>
    </xf>
    <xf numFmtId="0" fontId="1" fillId="0" borderId="0" xfId="56" applyFont="1" applyFill="1" applyBorder="1" applyAlignment="1" applyProtection="1">
      <alignment wrapText="1"/>
    </xf>
    <xf numFmtId="0" fontId="18" fillId="0" borderId="0" xfId="56" applyFont="1" applyFill="1" applyBorder="1" applyAlignment="1" applyProtection="1">
      <alignment vertical="top" wrapText="1"/>
    </xf>
    <xf numFmtId="0" fontId="4" fillId="0" borderId="5" xfId="56" applyFont="1" applyFill="1" applyBorder="1" applyAlignment="1" applyProtection="1">
      <alignment horizontal="center" vertical="center" wrapText="1"/>
    </xf>
    <xf numFmtId="0" fontId="4" fillId="0" borderId="7" xfId="56" applyFont="1" applyFill="1" applyBorder="1" applyAlignment="1" applyProtection="1">
      <alignment horizontal="center" vertical="center" wrapText="1"/>
    </xf>
    <xf numFmtId="0" fontId="4" fillId="0" borderId="8" xfId="56" applyFont="1" applyFill="1" applyBorder="1" applyAlignment="1" applyProtection="1">
      <alignment horizontal="center" vertical="center" wrapText="1"/>
    </xf>
    <xf numFmtId="177" fontId="27" fillId="0" borderId="1" xfId="56" applyNumberFormat="1" applyFont="1" applyFill="1" applyBorder="1" applyAlignment="1" applyProtection="1">
      <alignment horizontal="right" vertical="top"/>
      <protection locked="0"/>
    </xf>
    <xf numFmtId="0" fontId="13" fillId="0" borderId="0" xfId="56" applyFont="1" applyFill="1" applyBorder="1" applyAlignment="1" applyProtection="1">
      <alignment horizontal="right" vertical="center" wrapText="1"/>
    </xf>
    <xf numFmtId="0" fontId="4" fillId="0" borderId="0" xfId="56" applyFont="1" applyFill="1" applyAlignment="1" applyProtection="1">
      <alignment horizontal="center" vertical="center" wrapText="1"/>
    </xf>
    <xf numFmtId="0" fontId="4" fillId="0" borderId="6" xfId="56" applyFont="1" applyFill="1" applyBorder="1" applyAlignment="1" applyProtection="1">
      <alignment horizontal="center" vertical="center" wrapText="1"/>
    </xf>
    <xf numFmtId="0" fontId="31" fillId="0" borderId="0" xfId="56" applyFont="1" applyFill="1" applyBorder="1" applyAlignment="1" applyProtection="1">
      <alignment vertical="top"/>
    </xf>
    <xf numFmtId="0" fontId="32" fillId="0" borderId="1" xfId="56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left" vertical="center" indent="1"/>
      <protection locked="0"/>
    </xf>
    <xf numFmtId="3" fontId="9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22" fillId="0" borderId="1" xfId="56" applyFont="1" applyFill="1" applyBorder="1" applyAlignment="1" applyProtection="1">
      <alignment horizontal="center" vertical="center"/>
      <protection locked="0"/>
    </xf>
    <xf numFmtId="0" fontId="22" fillId="0" borderId="1" xfId="56" applyFont="1" applyFill="1" applyBorder="1" applyAlignment="1" applyProtection="1">
      <alignment horizontal="left" vertical="center"/>
      <protection locked="0"/>
    </xf>
    <xf numFmtId="0" fontId="22" fillId="0" borderId="1" xfId="56" applyFont="1" applyFill="1" applyBorder="1" applyAlignment="1" applyProtection="1">
      <alignment horizontal="right" vertical="center"/>
      <protection locked="0"/>
    </xf>
    <xf numFmtId="0" fontId="33" fillId="0" borderId="1" xfId="56" applyFont="1" applyFill="1" applyBorder="1" applyAlignment="1" applyProtection="1">
      <alignment horizontal="right" vertical="center"/>
      <protection locked="0"/>
    </xf>
    <xf numFmtId="177" fontId="33" fillId="0" borderId="1" xfId="56" applyNumberFormat="1" applyFont="1" applyFill="1" applyBorder="1" applyAlignment="1" applyProtection="1">
      <alignment horizontal="right" vertical="center"/>
      <protection locked="0"/>
    </xf>
    <xf numFmtId="177" fontId="34" fillId="0" borderId="1" xfId="56" applyNumberFormat="1" applyFont="1" applyFill="1" applyBorder="1" applyAlignment="1" applyProtection="1">
      <alignment horizontal="right" vertical="center"/>
      <protection locked="0"/>
    </xf>
    <xf numFmtId="0" fontId="35" fillId="0" borderId="0" xfId="6" applyFont="1" applyFill="1" applyBorder="1" applyAlignment="1" applyProtection="1">
      <alignment horizontal="center" vertical="center"/>
    </xf>
    <xf numFmtId="0" fontId="4" fillId="0" borderId="0" xfId="56" applyFont="1" applyFill="1" applyAlignment="1" applyProtection="1">
      <alignment horizontal="center" vertical="center"/>
    </xf>
    <xf numFmtId="49" fontId="1" fillId="0" borderId="0" xfId="56" applyNumberFormat="1" applyFont="1" applyFill="1" applyBorder="1" applyAlignment="1" applyProtection="1">
      <protection locked="0"/>
    </xf>
    <xf numFmtId="49" fontId="36" fillId="0" borderId="0" xfId="56" applyNumberFormat="1" applyFont="1" applyFill="1" applyBorder="1" applyAlignment="1" applyProtection="1"/>
    <xf numFmtId="0" fontId="36" fillId="0" borderId="0" xfId="56" applyFont="1" applyFill="1" applyBorder="1" applyAlignment="1" applyProtection="1">
      <alignment horizontal="right"/>
    </xf>
    <xf numFmtId="0" fontId="2" fillId="0" borderId="0" xfId="56" applyFont="1" applyFill="1" applyBorder="1" applyAlignment="1" applyProtection="1">
      <alignment horizontal="right"/>
    </xf>
    <xf numFmtId="0" fontId="4" fillId="0" borderId="3" xfId="56" applyFont="1" applyFill="1" applyBorder="1" applyAlignment="1" applyProtection="1">
      <alignment horizontal="left" vertical="center"/>
    </xf>
    <xf numFmtId="0" fontId="4" fillId="0" borderId="3" xfId="56" applyFont="1" applyFill="1" applyBorder="1" applyAlignment="1" applyProtection="1">
      <alignment vertical="center"/>
    </xf>
    <xf numFmtId="0" fontId="4" fillId="0" borderId="0" xfId="56" applyFont="1" applyFill="1" applyBorder="1" applyAlignment="1" applyProtection="1">
      <alignment horizontal="right"/>
    </xf>
    <xf numFmtId="0" fontId="4" fillId="0" borderId="0" xfId="56" applyFont="1" applyFill="1" applyBorder="1" applyAlignment="1" applyProtection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56" applyFont="1" applyFill="1" applyBorder="1" applyAlignment="1" applyProtection="1">
      <alignment horizontal="center" vertical="center"/>
      <protection locked="0"/>
    </xf>
    <xf numFmtId="0" fontId="4" fillId="0" borderId="8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2" fillId="0" borderId="1" xfId="56" applyNumberFormat="1" applyFont="1" applyFill="1" applyBorder="1" applyAlignment="1" applyProtection="1">
      <alignment horizontal="center" vertical="center"/>
      <protection locked="0"/>
    </xf>
    <xf numFmtId="0" fontId="2" fillId="0" borderId="1" xfId="56" applyFont="1" applyFill="1" applyBorder="1" applyAlignment="1" applyProtection="1">
      <alignment horizontal="center" vertical="center"/>
      <protection locked="0"/>
    </xf>
    <xf numFmtId="177" fontId="2" fillId="0" borderId="1" xfId="56" applyNumberFormat="1" applyFont="1" applyFill="1" applyBorder="1" applyAlignment="1" applyProtection="1">
      <alignment horizontal="center" vertical="center"/>
      <protection locked="0"/>
    </xf>
    <xf numFmtId="177" fontId="2" fillId="0" borderId="1" xfId="56" applyNumberFormat="1" applyFont="1" applyFill="1" applyBorder="1" applyAlignment="1" applyProtection="1">
      <alignment horizontal="right" vertical="center"/>
      <protection locked="0"/>
    </xf>
    <xf numFmtId="177" fontId="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14" fillId="0" borderId="4" xfId="56" applyFont="1" applyFill="1" applyBorder="1" applyAlignment="1" applyProtection="1">
      <alignment horizontal="center" vertical="center"/>
      <protection locked="0"/>
    </xf>
    <xf numFmtId="0" fontId="14" fillId="0" borderId="5" xfId="56" applyFont="1" applyFill="1" applyBorder="1" applyAlignment="1" applyProtection="1">
      <alignment horizontal="center" vertical="center"/>
      <protection locked="0"/>
    </xf>
    <xf numFmtId="0" fontId="14" fillId="0" borderId="6" xfId="56" applyFont="1" applyFill="1" applyBorder="1" applyAlignment="1" applyProtection="1">
      <alignment horizontal="center" vertical="center"/>
      <protection locked="0"/>
    </xf>
    <xf numFmtId="177" fontId="26" fillId="0" borderId="1" xfId="56" applyNumberFormat="1" applyFont="1" applyFill="1" applyBorder="1" applyAlignment="1" applyProtection="1">
      <alignment horizontal="right" vertical="center"/>
      <protection locked="0"/>
    </xf>
    <xf numFmtId="177" fontId="26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37" fillId="0" borderId="0" xfId="56" applyFont="1" applyFill="1" applyBorder="1" applyAlignment="1" applyProtection="1">
      <alignment vertical="top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56" applyFont="1" applyFill="1" applyBorder="1" applyAlignment="1" applyProtection="1">
      <alignment horizontal="left" vertical="center" wrapText="1" indent="4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49" fontId="2" fillId="0" borderId="0" xfId="56" applyNumberFormat="1" applyFont="1" applyFill="1" applyBorder="1" applyAlignment="1" applyProtection="1"/>
    <xf numFmtId="49" fontId="38" fillId="0" borderId="2" xfId="62" applyNumberFormat="1" applyFont="1" applyBorder="1" applyProtection="1">
      <alignment horizontal="left" vertical="center" wrapText="1"/>
      <protection locked="0"/>
    </xf>
    <xf numFmtId="49" fontId="38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6" applyFont="1" applyFill="1" applyBorder="1" applyAlignment="1" applyProtection="1">
      <alignment horizontal="center" vertical="center" wrapText="1"/>
      <protection locked="0"/>
    </xf>
    <xf numFmtId="0" fontId="10" fillId="0" borderId="1" xfId="56" applyFont="1" applyFill="1" applyBorder="1" applyAlignment="1" applyProtection="1">
      <alignment horizontal="left" vertical="center"/>
      <protection locked="0"/>
    </xf>
    <xf numFmtId="0" fontId="4" fillId="0" borderId="4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horizontal="center" vertical="center" wrapText="1"/>
      <protection locked="0"/>
    </xf>
    <xf numFmtId="176" fontId="11" fillId="0" borderId="2" xfId="0" applyNumberFormat="1" applyFont="1" applyFill="1" applyBorder="1" applyAlignment="1" applyProtection="1">
      <alignment horizontal="right" vertical="center"/>
      <protection locked="0"/>
    </xf>
    <xf numFmtId="177" fontId="12" fillId="0" borderId="1" xfId="56" applyNumberFormat="1" applyFont="1" applyFill="1" applyBorder="1" applyAlignment="1" applyProtection="1">
      <alignment horizontal="right" vertical="center" wrapText="1"/>
      <protection locked="0"/>
    </xf>
    <xf numFmtId="176" fontId="27" fillId="0" borderId="2" xfId="0" applyNumberFormat="1" applyFont="1" applyFill="1" applyBorder="1" applyAlignment="1" applyProtection="1">
      <alignment horizontal="right" vertical="center"/>
      <protection locked="0"/>
    </xf>
    <xf numFmtId="177" fontId="10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56" applyFont="1" applyFill="1" applyBorder="1" applyAlignment="1" applyProtection="1">
      <alignment wrapText="1"/>
      <protection locked="0"/>
    </xf>
    <xf numFmtId="49" fontId="1" fillId="0" borderId="0" xfId="56" applyNumberFormat="1" applyFont="1" applyFill="1" applyBorder="1" applyAlignment="1" applyProtection="1"/>
    <xf numFmtId="49" fontId="18" fillId="0" borderId="0" xfId="56" applyNumberFormat="1" applyFont="1" applyFill="1" applyBorder="1" applyAlignment="1" applyProtection="1"/>
    <xf numFmtId="49" fontId="4" fillId="0" borderId="9" xfId="5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6" applyNumberFormat="1" applyFont="1" applyFill="1" applyBorder="1" applyAlignment="1" applyProtection="1">
      <alignment horizontal="center" vertical="center" shrinkToFit="1"/>
      <protection locked="0"/>
    </xf>
    <xf numFmtId="49" fontId="38" fillId="0" borderId="2" xfId="62" applyNumberFormat="1" applyFont="1" applyBorder="1" applyAlignment="1" applyProtection="1">
      <alignment horizontal="left" vertical="center" wrapText="1" indent="1"/>
      <protection locked="0"/>
    </xf>
    <xf numFmtId="0" fontId="14" fillId="0" borderId="1" xfId="56" applyFont="1" applyFill="1" applyBorder="1" applyAlignment="1" applyProtection="1">
      <alignment horizontal="center" vertical="center"/>
      <protection locked="0"/>
    </xf>
    <xf numFmtId="177" fontId="34" fillId="0" borderId="1" xfId="56" applyNumberFormat="1" applyFont="1" applyFill="1" applyBorder="1" applyAlignment="1" applyProtection="1">
      <alignment horizontal="right" vertical="center" wrapText="1"/>
      <protection locked="0"/>
    </xf>
    <xf numFmtId="177" fontId="33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horizontal="right" vertical="center" wrapText="1"/>
    </xf>
    <xf numFmtId="0" fontId="4" fillId="0" borderId="3" xfId="56" applyFont="1" applyFill="1" applyBorder="1" applyAlignment="1" applyProtection="1">
      <alignment horizontal="center" vertical="center" wrapText="1"/>
    </xf>
    <xf numFmtId="0" fontId="39" fillId="0" borderId="0" xfId="56" applyFont="1" applyFill="1" applyBorder="1" applyAlignment="1" applyProtection="1">
      <alignment horizontal="center"/>
    </xf>
    <xf numFmtId="0" fontId="39" fillId="0" borderId="0" xfId="56" applyFont="1" applyFill="1" applyBorder="1" applyAlignment="1" applyProtection="1">
      <alignment horizontal="center" wrapText="1"/>
    </xf>
    <xf numFmtId="0" fontId="39" fillId="0" borderId="0" xfId="56" applyFont="1" applyFill="1" applyBorder="1" applyAlignment="1" applyProtection="1">
      <alignment wrapText="1"/>
    </xf>
    <xf numFmtId="0" fontId="39" fillId="0" borderId="0" xfId="56" applyFont="1" applyFill="1" applyBorder="1" applyAlignment="1" applyProtection="1"/>
    <xf numFmtId="0" fontId="1" fillId="0" borderId="0" xfId="56" applyFont="1" applyFill="1" applyBorder="1" applyAlignment="1" applyProtection="1">
      <alignment horizontal="center" wrapText="1"/>
    </xf>
    <xf numFmtId="0" fontId="1" fillId="0" borderId="0" xfId="56" applyFont="1" applyFill="1" applyBorder="1" applyAlignment="1" applyProtection="1">
      <alignment horizontal="right" wrapText="1"/>
    </xf>
    <xf numFmtId="0" fontId="40" fillId="0" borderId="0" xfId="56" applyFont="1" applyFill="1" applyBorder="1" applyAlignment="1" applyProtection="1">
      <alignment horizontal="center" vertical="center" wrapText="1"/>
    </xf>
    <xf numFmtId="0" fontId="41" fillId="0" borderId="0" xfId="56" applyFont="1" applyFill="1" applyBorder="1" applyAlignment="1" applyProtection="1">
      <alignment horizontal="center" vertical="center" wrapText="1"/>
    </xf>
    <xf numFmtId="0" fontId="13" fillId="0" borderId="0" xfId="56" applyFont="1" applyFill="1" applyBorder="1" applyAlignment="1" applyProtection="1">
      <alignment horizontal="left" vertical="center"/>
      <protection locked="0"/>
    </xf>
    <xf numFmtId="0" fontId="42" fillId="0" borderId="3" xfId="50" applyFont="1" applyFill="1" applyBorder="1" applyAlignment="1" applyProtection="1">
      <alignment horizontal="center" vertical="center"/>
    </xf>
    <xf numFmtId="0" fontId="18" fillId="0" borderId="10" xfId="56" applyFont="1" applyFill="1" applyBorder="1" applyAlignment="1" applyProtection="1">
      <alignment horizontal="center" vertical="center" wrapText="1"/>
    </xf>
    <xf numFmtId="0" fontId="4" fillId="0" borderId="10" xfId="56" applyFont="1" applyFill="1" applyBorder="1" applyAlignment="1" applyProtection="1">
      <alignment horizontal="center" vertical="center"/>
    </xf>
    <xf numFmtId="0" fontId="4" fillId="0" borderId="11" xfId="56" applyFont="1" applyFill="1" applyBorder="1" applyAlignment="1" applyProtection="1">
      <alignment horizontal="center" vertical="center"/>
    </xf>
    <xf numFmtId="0" fontId="4" fillId="0" borderId="12" xfId="56" applyFont="1" applyFill="1" applyBorder="1" applyAlignment="1" applyProtection="1">
      <alignment horizontal="center" vertical="center"/>
    </xf>
    <xf numFmtId="0" fontId="4" fillId="0" borderId="13" xfId="56" applyFont="1" applyFill="1" applyBorder="1" applyAlignment="1" applyProtection="1">
      <alignment horizontal="center" vertical="center"/>
    </xf>
    <xf numFmtId="0" fontId="4" fillId="0" borderId="14" xfId="56" applyFont="1" applyFill="1" applyBorder="1" applyAlignment="1" applyProtection="1">
      <alignment horizontal="center" vertical="center" wrapText="1"/>
    </xf>
    <xf numFmtId="0" fontId="4" fillId="0" borderId="14" xfId="56" applyFont="1" applyFill="1" applyBorder="1" applyAlignment="1" applyProtection="1">
      <alignment horizontal="center" vertical="center"/>
    </xf>
    <xf numFmtId="0" fontId="4" fillId="0" borderId="2" xfId="56" applyFont="1" applyFill="1" applyBorder="1" applyAlignment="1" applyProtection="1">
      <alignment horizontal="center" vertical="center"/>
    </xf>
    <xf numFmtId="0" fontId="12" fillId="0" borderId="2" xfId="56" applyFont="1" applyFill="1" applyBorder="1" applyAlignment="1" applyProtection="1">
      <alignment horizontal="center" vertical="center" wrapText="1"/>
    </xf>
    <xf numFmtId="0" fontId="12" fillId="0" borderId="11" xfId="56" applyFont="1" applyFill="1" applyBorder="1" applyAlignment="1" applyProtection="1">
      <alignment horizontal="center" vertical="center" wrapText="1"/>
    </xf>
    <xf numFmtId="4" fontId="13" fillId="0" borderId="0" xfId="56" applyNumberFormat="1" applyFont="1" applyFill="1" applyBorder="1" applyAlignment="1" applyProtection="1">
      <alignment horizontal="right" vertical="center"/>
    </xf>
    <xf numFmtId="4" fontId="12" fillId="0" borderId="0" xfId="56" applyNumberFormat="1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>
      <alignment vertical="top"/>
    </xf>
    <xf numFmtId="49" fontId="13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0" fontId="13" fillId="0" borderId="2" xfId="0" applyFont="1" applyFill="1" applyBorder="1" applyAlignment="1">
      <alignment horizontal="left" vertical="center" wrapText="1" indent="2"/>
    </xf>
    <xf numFmtId="177" fontId="30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vertical="center"/>
    </xf>
    <xf numFmtId="0" fontId="29" fillId="0" borderId="0" xfId="56" applyFont="1" applyFill="1" applyBorder="1" applyAlignment="1" applyProtection="1">
      <alignment horizontal="center" vertical="center"/>
    </xf>
    <xf numFmtId="0" fontId="22" fillId="0" borderId="1" xfId="56" applyFont="1" applyFill="1" applyBorder="1" applyAlignment="1" applyProtection="1">
      <alignment vertical="center"/>
      <protection locked="0"/>
    </xf>
    <xf numFmtId="177" fontId="33" fillId="3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vertical="center"/>
      <protection locked="0"/>
    </xf>
    <xf numFmtId="0" fontId="14" fillId="0" borderId="1" xfId="56" applyFont="1" applyFill="1" applyBorder="1" applyAlignment="1" applyProtection="1">
      <alignment vertical="center"/>
      <protection locked="0"/>
    </xf>
    <xf numFmtId="177" fontId="43" fillId="0" borderId="1" xfId="56" applyNumberFormat="1" applyFont="1" applyFill="1" applyBorder="1" applyAlignment="1" applyProtection="1">
      <alignment vertical="center"/>
      <protection locked="0"/>
    </xf>
    <xf numFmtId="0" fontId="1" fillId="0" borderId="1" xfId="56" applyFont="1" applyFill="1" applyBorder="1" applyAlignment="1" applyProtection="1">
      <alignment vertical="center"/>
      <protection locked="0"/>
    </xf>
    <xf numFmtId="0" fontId="43" fillId="0" borderId="0" xfId="56" applyFont="1" applyFill="1" applyBorder="1" applyAlignment="1" applyProtection="1">
      <alignment vertical="center"/>
      <protection locked="0"/>
    </xf>
    <xf numFmtId="0" fontId="4" fillId="0" borderId="15" xfId="56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</xf>
    <xf numFmtId="49" fontId="38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38" fillId="0" borderId="2" xfId="0" applyNumberFormat="1" applyFont="1" applyFill="1" applyBorder="1" applyAlignment="1" applyProtection="1">
      <alignment horizontal="left" vertical="center" wrapText="1" indent="2"/>
      <protection locked="0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shrinkToFit="1"/>
      <protection locked="0"/>
    </xf>
    <xf numFmtId="177" fontId="34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7" fillId="2" borderId="2" xfId="0" applyFont="1" applyFill="1" applyBorder="1" applyAlignment="1" applyProtection="1">
      <alignment horizontal="left" vertical="center" wrapText="1" indent="1"/>
      <protection locked="0"/>
    </xf>
    <xf numFmtId="177" fontId="33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44" fillId="0" borderId="0" xfId="56" applyFont="1" applyFill="1" applyBorder="1" applyAlignment="1" applyProtection="1">
      <alignment vertical="top"/>
    </xf>
    <xf numFmtId="0" fontId="13" fillId="0" borderId="0" xfId="56" applyFont="1" applyFill="1" applyBorder="1" applyAlignment="1" applyProtection="1">
      <alignment horizontal="right"/>
    </xf>
    <xf numFmtId="0" fontId="23" fillId="0" borderId="0" xfId="56" applyFont="1" applyFill="1" applyBorder="1" applyAlignment="1" applyProtection="1">
      <alignment horizontal="center" vertical="top"/>
    </xf>
    <xf numFmtId="177" fontId="34" fillId="3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0" fontId="1" fillId="0" borderId="1" xfId="56" applyFont="1" applyFill="1" applyBorder="1" applyAlignment="1" applyProtection="1">
      <alignment horizontal="left" vertical="center" indent="1"/>
      <protection locked="0"/>
    </xf>
    <xf numFmtId="177" fontId="43" fillId="0" borderId="1" xfId="56" applyNumberFormat="1" applyFont="1" applyFill="1" applyBorder="1" applyAlignment="1" applyProtection="1">
      <protection locked="0"/>
    </xf>
    <xf numFmtId="0" fontId="45" fillId="0" borderId="2" xfId="0" applyFont="1" applyBorder="1" applyAlignment="1">
      <alignment horizontal="left" vertical="center"/>
    </xf>
    <xf numFmtId="0" fontId="46" fillId="0" borderId="0" xfId="0" applyFont="1" applyProtection="1">
      <protection locked="0"/>
    </xf>
    <xf numFmtId="0" fontId="0" fillId="0" borderId="0" xfId="0" applyProtection="1">
      <protection locked="0"/>
    </xf>
    <xf numFmtId="0" fontId="47" fillId="0" borderId="0" xfId="0" applyFont="1" applyFill="1" applyAlignment="1" applyProtection="1">
      <alignment horizontal="center" vertical="center"/>
    </xf>
    <xf numFmtId="0" fontId="48" fillId="0" borderId="0" xfId="0" applyFont="1" applyFill="1" applyAlignment="1" applyProtection="1">
      <alignment horizontal="left" vertical="center"/>
    </xf>
    <xf numFmtId="0" fontId="49" fillId="0" borderId="0" xfId="6" applyFont="1" applyFill="1" applyAlignment="1" applyProtection="1">
      <alignment horizontal="left" vertical="center" indent="3"/>
    </xf>
    <xf numFmtId="0" fontId="0" fillId="0" borderId="0" xfId="0" applyFill="1"/>
    <xf numFmtId="0" fontId="50" fillId="0" borderId="0" xfId="0" applyFont="1" applyFill="1" applyAlignment="1">
      <alignment horizontal="center" vertical="center"/>
    </xf>
    <xf numFmtId="49" fontId="38" fillId="0" borderId="2" xfId="0" applyNumberFormat="1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3 2" xfId="51"/>
    <cellStyle name="Normal 2" xfId="52"/>
    <cellStyle name="常规 3 3" xfId="53"/>
    <cellStyle name="常规 2 2" xfId="54"/>
    <cellStyle name="Normal 3" xfId="55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view="pageBreakPreview" zoomScaleNormal="100" workbookViewId="0">
      <selection activeCell="A4" sqref="A4"/>
    </sheetView>
  </sheetViews>
  <sheetFormatPr defaultColWidth="0" defaultRowHeight="13.2" zeroHeight="1" outlineLevelRow="3"/>
  <cols>
    <col min="1" max="1" width="129" customWidth="1"/>
    <col min="2" max="16384" width="9.13888888888889" hidden="1"/>
  </cols>
  <sheetData>
    <row r="1" ht="129.95" customHeight="1" spans="1:1">
      <c r="A1" s="252"/>
    </row>
    <row r="2" ht="57" customHeight="1" spans="1:1">
      <c r="A2" s="253" t="s">
        <v>0</v>
      </c>
    </row>
    <row r="3" ht="57" customHeight="1" spans="1:1">
      <c r="A3" s="253" t="s">
        <v>1</v>
      </c>
    </row>
    <row r="4" ht="169.5" customHeight="1" spans="1:1">
      <c r="A4" s="252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11"/>
  <sheetViews>
    <sheetView showZeros="0" view="pageBreakPreview" zoomScaleNormal="85" workbookViewId="0">
      <pane xSplit="3" ySplit="7" topLeftCell="N8" activePane="bottomRight" state="frozen"/>
      <selection/>
      <selection pane="topRight"/>
      <selection pane="bottomLeft"/>
      <selection pane="bottomRight" activeCell="C1" sqref="C$1:C$1048576"/>
    </sheetView>
  </sheetViews>
  <sheetFormatPr defaultColWidth="9.13888888888889" defaultRowHeight="14.25" customHeight="1"/>
  <cols>
    <col min="1" max="2" width="15.712962962963" style="35" customWidth="1"/>
    <col min="3" max="3" width="21" style="35" customWidth="1"/>
    <col min="4" max="4" width="20.1111111111111" style="35" customWidth="1"/>
    <col min="5" max="8" width="15.712962962963" style="35" customWidth="1"/>
    <col min="9" max="27" width="12.712962962963" style="35" customWidth="1"/>
    <col min="28" max="16384" width="9.13888888888889" style="35"/>
  </cols>
  <sheetData>
    <row r="1" s="72" customFormat="1" ht="13.5" customHeight="1" spans="5:27">
      <c r="E1" s="169"/>
      <c r="F1" s="169"/>
      <c r="G1" s="169"/>
      <c r="H1" s="169"/>
      <c r="I1" s="70"/>
      <c r="J1" s="70"/>
      <c r="K1" s="70"/>
      <c r="L1" s="70"/>
      <c r="M1" s="70"/>
      <c r="N1" s="70"/>
      <c r="O1" s="70"/>
      <c r="P1" s="70"/>
      <c r="Q1" s="70"/>
      <c r="AA1" s="71"/>
    </row>
    <row r="2" s="72" customFormat="1" ht="51.95" customHeight="1" spans="1:27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</row>
    <row r="3" s="94" customFormat="1" ht="24" customHeight="1" spans="1:27">
      <c r="A3" s="100" t="str">
        <f>"部门名称："&amp;封面!$A$2</f>
        <v>部门名称：南涧彝族自治县红十字会</v>
      </c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101"/>
      <c r="M3" s="101"/>
      <c r="N3" s="101"/>
      <c r="O3" s="101"/>
      <c r="P3" s="101"/>
      <c r="Q3" s="101"/>
      <c r="Z3" s="95" t="s">
        <v>21</v>
      </c>
      <c r="AA3" s="95"/>
    </row>
    <row r="4" ht="24" customHeight="1" spans="1:27">
      <c r="A4" s="63" t="s">
        <v>285</v>
      </c>
      <c r="B4" s="63" t="s">
        <v>209</v>
      </c>
      <c r="C4" s="63" t="s">
        <v>210</v>
      </c>
      <c r="D4" s="63" t="s">
        <v>286</v>
      </c>
      <c r="E4" s="63" t="s">
        <v>211</v>
      </c>
      <c r="F4" s="63" t="s">
        <v>212</v>
      </c>
      <c r="G4" s="63" t="s">
        <v>287</v>
      </c>
      <c r="H4" s="63" t="s">
        <v>288</v>
      </c>
      <c r="I4" s="63" t="s">
        <v>79</v>
      </c>
      <c r="J4" s="174" t="s">
        <v>80</v>
      </c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6"/>
      <c r="V4" s="103" t="s">
        <v>67</v>
      </c>
      <c r="W4" s="114"/>
      <c r="X4" s="114"/>
      <c r="Y4" s="114"/>
      <c r="Z4" s="114"/>
      <c r="AA4" s="120"/>
    </row>
    <row r="5" ht="24" customHeight="1" spans="1:27">
      <c r="A5" s="63"/>
      <c r="B5" s="63"/>
      <c r="C5" s="63"/>
      <c r="D5" s="63"/>
      <c r="E5" s="63"/>
      <c r="F5" s="63"/>
      <c r="G5" s="63"/>
      <c r="H5" s="63"/>
      <c r="I5" s="63"/>
      <c r="J5" s="102" t="s">
        <v>81</v>
      </c>
      <c r="K5" s="174" t="s">
        <v>82</v>
      </c>
      <c r="L5" s="176"/>
      <c r="M5" s="102" t="s">
        <v>83</v>
      </c>
      <c r="N5" s="102" t="s">
        <v>84</v>
      </c>
      <c r="O5" s="102" t="s">
        <v>85</v>
      </c>
      <c r="P5" s="174" t="s">
        <v>86</v>
      </c>
      <c r="Q5" s="175"/>
      <c r="R5" s="175"/>
      <c r="S5" s="175"/>
      <c r="T5" s="175"/>
      <c r="U5" s="176"/>
      <c r="V5" s="102" t="s">
        <v>81</v>
      </c>
      <c r="W5" s="102" t="s">
        <v>82</v>
      </c>
      <c r="X5" s="102" t="s">
        <v>83</v>
      </c>
      <c r="Y5" s="102" t="s">
        <v>84</v>
      </c>
      <c r="Z5" s="102" t="s">
        <v>85</v>
      </c>
      <c r="AA5" s="102" t="s">
        <v>86</v>
      </c>
    </row>
    <row r="6" ht="32.25" customHeight="1" spans="1:27">
      <c r="A6" s="63"/>
      <c r="B6" s="63"/>
      <c r="C6" s="63"/>
      <c r="D6" s="63"/>
      <c r="E6" s="63"/>
      <c r="F6" s="63"/>
      <c r="G6" s="63"/>
      <c r="H6" s="63"/>
      <c r="I6" s="63"/>
      <c r="J6" s="105"/>
      <c r="K6" s="63" t="s">
        <v>215</v>
      </c>
      <c r="L6" s="63" t="s">
        <v>289</v>
      </c>
      <c r="M6" s="105"/>
      <c r="N6" s="105"/>
      <c r="O6" s="105"/>
      <c r="P6" s="102" t="s">
        <v>81</v>
      </c>
      <c r="Q6" s="102" t="s">
        <v>87</v>
      </c>
      <c r="R6" s="102" t="s">
        <v>88</v>
      </c>
      <c r="S6" s="102" t="s">
        <v>89</v>
      </c>
      <c r="T6" s="102" t="s">
        <v>90</v>
      </c>
      <c r="U6" s="102" t="s">
        <v>91</v>
      </c>
      <c r="V6" s="105"/>
      <c r="W6" s="105"/>
      <c r="X6" s="105"/>
      <c r="Y6" s="105"/>
      <c r="Z6" s="105"/>
      <c r="AA6" s="105"/>
    </row>
    <row r="7" ht="24" customHeight="1" spans="1:27">
      <c r="A7" s="10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 t="s">
        <v>290</v>
      </c>
      <c r="J7" s="106" t="s">
        <v>291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 t="s">
        <v>292</v>
      </c>
      <c r="Q7" s="106">
        <v>17</v>
      </c>
      <c r="R7" s="106">
        <v>18</v>
      </c>
      <c r="S7" s="106">
        <v>19</v>
      </c>
      <c r="T7" s="106">
        <v>20</v>
      </c>
      <c r="U7" s="106">
        <v>21</v>
      </c>
      <c r="V7" s="106" t="s">
        <v>293</v>
      </c>
      <c r="W7" s="106">
        <v>23</v>
      </c>
      <c r="X7" s="106">
        <v>24</v>
      </c>
      <c r="Y7" s="106">
        <v>25</v>
      </c>
      <c r="Z7" s="106">
        <v>26</v>
      </c>
      <c r="AA7" s="106">
        <v>27</v>
      </c>
    </row>
    <row r="8" ht="24" customHeight="1" spans="1:27">
      <c r="A8" s="170" t="s">
        <v>294</v>
      </c>
      <c r="B8" s="170" t="s">
        <v>295</v>
      </c>
      <c r="C8" s="170" t="s">
        <v>296</v>
      </c>
      <c r="D8" s="254" t="s">
        <v>0</v>
      </c>
      <c r="E8" s="170" t="s">
        <v>128</v>
      </c>
      <c r="F8" s="170" t="s">
        <v>129</v>
      </c>
      <c r="G8" s="170" t="s">
        <v>297</v>
      </c>
      <c r="H8" s="170" t="s">
        <v>298</v>
      </c>
      <c r="I8" s="177">
        <v>20000</v>
      </c>
      <c r="J8" s="177">
        <v>20000</v>
      </c>
      <c r="K8" s="177">
        <v>20000</v>
      </c>
      <c r="L8" s="177">
        <v>20000</v>
      </c>
      <c r="M8" s="178" t="s">
        <v>99</v>
      </c>
      <c r="N8" s="178" t="s">
        <v>99</v>
      </c>
      <c r="O8" s="178"/>
      <c r="P8" s="178"/>
      <c r="Q8" s="178" t="s">
        <v>99</v>
      </c>
      <c r="R8" s="178" t="s">
        <v>99</v>
      </c>
      <c r="S8" s="178" t="s">
        <v>99</v>
      </c>
      <c r="T8" s="178"/>
      <c r="U8" s="178"/>
      <c r="V8" s="178"/>
      <c r="W8" s="178"/>
      <c r="X8" s="178"/>
      <c r="Y8" s="178"/>
      <c r="Z8" s="178" t="s">
        <v>99</v>
      </c>
      <c r="AA8" s="178" t="s">
        <v>99</v>
      </c>
    </row>
    <row r="9" ht="24" customHeight="1" spans="1:27">
      <c r="A9" s="170" t="s">
        <v>294</v>
      </c>
      <c r="B9" s="170" t="s">
        <v>299</v>
      </c>
      <c r="C9" s="170" t="s">
        <v>300</v>
      </c>
      <c r="D9" s="254" t="s">
        <v>0</v>
      </c>
      <c r="E9" s="170" t="s">
        <v>128</v>
      </c>
      <c r="F9" s="170" t="s">
        <v>129</v>
      </c>
      <c r="G9" s="170" t="s">
        <v>269</v>
      </c>
      <c r="H9" s="170" t="s">
        <v>270</v>
      </c>
      <c r="I9" s="177">
        <v>20000</v>
      </c>
      <c r="J9" s="177">
        <v>20000</v>
      </c>
      <c r="K9" s="177">
        <v>20000</v>
      </c>
      <c r="L9" s="177">
        <v>20000</v>
      </c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</row>
    <row r="10" ht="24" customHeight="1" spans="1:27">
      <c r="A10" s="170" t="s">
        <v>294</v>
      </c>
      <c r="B10" s="170" t="s">
        <v>301</v>
      </c>
      <c r="C10" s="170" t="s">
        <v>302</v>
      </c>
      <c r="D10" s="254" t="s">
        <v>0</v>
      </c>
      <c r="E10" s="170" t="s">
        <v>128</v>
      </c>
      <c r="F10" s="170" t="s">
        <v>129</v>
      </c>
      <c r="G10" s="170" t="s">
        <v>269</v>
      </c>
      <c r="H10" s="170" t="s">
        <v>270</v>
      </c>
      <c r="I10" s="177">
        <v>20000</v>
      </c>
      <c r="J10" s="177">
        <v>20000</v>
      </c>
      <c r="K10" s="177">
        <v>20000</v>
      </c>
      <c r="L10" s="177">
        <v>20000</v>
      </c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</row>
    <row r="11" ht="18.75" customHeight="1" spans="1:27">
      <c r="A11" s="172" t="s">
        <v>144</v>
      </c>
      <c r="B11" s="172"/>
      <c r="C11" s="173"/>
      <c r="D11" s="173"/>
      <c r="E11" s="173"/>
      <c r="F11" s="173"/>
      <c r="G11" s="173"/>
      <c r="H11" s="173"/>
      <c r="I11" s="179">
        <v>60000</v>
      </c>
      <c r="J11" s="179">
        <v>60000</v>
      </c>
      <c r="K11" s="179">
        <v>60000</v>
      </c>
      <c r="L11" s="179">
        <v>60000</v>
      </c>
      <c r="M11" s="180" t="s">
        <v>99</v>
      </c>
      <c r="N11" s="180" t="s">
        <v>99</v>
      </c>
      <c r="O11" s="180"/>
      <c r="P11" s="180"/>
      <c r="Q11" s="180" t="s">
        <v>99</v>
      </c>
      <c r="R11" s="180" t="s">
        <v>99</v>
      </c>
      <c r="S11" s="180" t="s">
        <v>99</v>
      </c>
      <c r="T11" s="180"/>
      <c r="U11" s="180"/>
      <c r="V11" s="180"/>
      <c r="W11" s="180"/>
      <c r="X11" s="180"/>
      <c r="Y11" s="180"/>
      <c r="Z11" s="180" t="s">
        <v>99</v>
      </c>
      <c r="AA11" s="180" t="s">
        <v>99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17"/>
  <sheetViews>
    <sheetView showZeros="0" view="pageBreakPreview" zoomScaleNormal="70" workbookViewId="0">
      <pane xSplit="1" ySplit="5" topLeftCell="B14" activePane="bottomRight" state="frozen"/>
      <selection/>
      <selection pane="topRight"/>
      <selection pane="bottomLeft"/>
      <selection pane="bottomRight" activeCell="D27" sqref="D27"/>
    </sheetView>
  </sheetViews>
  <sheetFormatPr defaultColWidth="9.13888888888889" defaultRowHeight="12"/>
  <cols>
    <col min="1" max="1" width="34.287037037037" style="34" customWidth="1"/>
    <col min="2" max="6" width="19.8518518518519" style="34" customWidth="1"/>
    <col min="7" max="7" width="19.8518518518519" style="58" customWidth="1"/>
    <col min="8" max="8" width="19.8518518518519" style="34" customWidth="1"/>
    <col min="9" max="10" width="19.8518518518519" style="58" customWidth="1"/>
    <col min="11" max="11" width="19.8518518518519" style="34" customWidth="1"/>
    <col min="12" max="16384" width="9.13888888888889" style="58"/>
  </cols>
  <sheetData>
    <row r="1" s="56" customFormat="1" customHeight="1" spans="1:11">
      <c r="A1" s="59"/>
      <c r="B1" s="59"/>
      <c r="C1" s="59"/>
      <c r="D1" s="59"/>
      <c r="E1" s="59"/>
      <c r="F1" s="59"/>
      <c r="H1" s="59"/>
      <c r="K1" s="69"/>
    </row>
    <row r="2" s="160" customFormat="1" ht="36" customHeight="1" spans="1:11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="57" customFormat="1" ht="24" customHeight="1" spans="1:11">
      <c r="A3" s="61" t="str">
        <f>"部门名称："&amp;封面!$A$2</f>
        <v>部门名称：南涧彝族自治县红十字会</v>
      </c>
      <c r="B3" s="61"/>
      <c r="C3" s="62"/>
      <c r="D3" s="62"/>
      <c r="E3" s="62"/>
      <c r="F3" s="62"/>
      <c r="H3" s="62"/>
      <c r="K3" s="62"/>
    </row>
    <row r="4" ht="44.25" customHeight="1" spans="1:11">
      <c r="A4" s="63" t="s">
        <v>303</v>
      </c>
      <c r="B4" s="63" t="s">
        <v>209</v>
      </c>
      <c r="C4" s="63" t="s">
        <v>304</v>
      </c>
      <c r="D4" s="63" t="s">
        <v>305</v>
      </c>
      <c r="E4" s="63" t="s">
        <v>306</v>
      </c>
      <c r="F4" s="63" t="s">
        <v>307</v>
      </c>
      <c r="G4" s="64" t="s">
        <v>308</v>
      </c>
      <c r="H4" s="63" t="s">
        <v>309</v>
      </c>
      <c r="I4" s="64" t="s">
        <v>310</v>
      </c>
      <c r="J4" s="64" t="s">
        <v>311</v>
      </c>
      <c r="K4" s="63" t="s">
        <v>312</v>
      </c>
    </row>
    <row r="5" ht="14.25" customHeight="1" spans="1:11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  <c r="K5" s="63">
        <v>11</v>
      </c>
    </row>
    <row r="6" ht="32" customHeight="1" spans="1:11">
      <c r="A6" s="163" t="s">
        <v>0</v>
      </c>
      <c r="B6" s="164"/>
      <c r="C6" s="164"/>
      <c r="D6" s="164"/>
      <c r="E6" s="164"/>
      <c r="F6" s="28"/>
      <c r="G6" s="165"/>
      <c r="H6" s="28"/>
      <c r="I6" s="165"/>
      <c r="J6" s="165"/>
      <c r="K6" s="28"/>
    </row>
    <row r="7" ht="32" customHeight="1" spans="1:11">
      <c r="A7" s="166" t="s">
        <v>0</v>
      </c>
      <c r="B7" s="167"/>
      <c r="C7" s="167"/>
      <c r="D7" s="167"/>
      <c r="E7" s="167"/>
      <c r="F7" s="123"/>
      <c r="G7" s="168"/>
      <c r="H7" s="123"/>
      <c r="I7" s="168"/>
      <c r="J7" s="167"/>
      <c r="K7" s="123"/>
    </row>
    <row r="8" ht="14.25" customHeight="1" spans="1:11">
      <c r="A8" s="123" t="s">
        <v>302</v>
      </c>
      <c r="B8" s="167" t="s">
        <v>301</v>
      </c>
      <c r="C8" s="167" t="s">
        <v>313</v>
      </c>
      <c r="D8" s="167" t="s">
        <v>314</v>
      </c>
      <c r="E8" s="167" t="s">
        <v>315</v>
      </c>
      <c r="F8" s="123" t="s">
        <v>316</v>
      </c>
      <c r="G8" s="168" t="s">
        <v>317</v>
      </c>
      <c r="H8" s="123" t="s">
        <v>318</v>
      </c>
      <c r="I8" s="168" t="s">
        <v>319</v>
      </c>
      <c r="J8" s="167" t="s">
        <v>320</v>
      </c>
      <c r="K8" s="123" t="s">
        <v>316</v>
      </c>
    </row>
    <row r="9" ht="46" customHeight="1" spans="1:11">
      <c r="A9" s="123" t="s">
        <v>302</v>
      </c>
      <c r="B9" s="167" t="s">
        <v>301</v>
      </c>
      <c r="C9" s="167" t="s">
        <v>321</v>
      </c>
      <c r="D9" s="167" t="s">
        <v>322</v>
      </c>
      <c r="E9" s="167" t="s">
        <v>323</v>
      </c>
      <c r="F9" s="123" t="s">
        <v>324</v>
      </c>
      <c r="G9" s="168" t="s">
        <v>317</v>
      </c>
      <c r="H9" s="123" t="s">
        <v>325</v>
      </c>
      <c r="I9" s="168" t="s">
        <v>326</v>
      </c>
      <c r="J9" s="167" t="s">
        <v>320</v>
      </c>
      <c r="K9" s="123" t="s">
        <v>324</v>
      </c>
    </row>
    <row r="10" ht="222" customHeight="1" spans="1:11">
      <c r="A10" s="123" t="s">
        <v>302</v>
      </c>
      <c r="B10" s="167" t="s">
        <v>301</v>
      </c>
      <c r="C10" s="167" t="s">
        <v>321</v>
      </c>
      <c r="D10" s="167" t="s">
        <v>327</v>
      </c>
      <c r="E10" s="167" t="s">
        <v>328</v>
      </c>
      <c r="F10" s="123" t="s">
        <v>328</v>
      </c>
      <c r="G10" s="168" t="s">
        <v>317</v>
      </c>
      <c r="H10" s="123" t="s">
        <v>329</v>
      </c>
      <c r="I10" s="168" t="s">
        <v>326</v>
      </c>
      <c r="J10" s="167" t="s">
        <v>320</v>
      </c>
      <c r="K10" s="123" t="s">
        <v>328</v>
      </c>
    </row>
    <row r="11" ht="30" customHeight="1" spans="1:11">
      <c r="A11" s="123" t="s">
        <v>300</v>
      </c>
      <c r="B11" s="167" t="s">
        <v>299</v>
      </c>
      <c r="C11" s="167" t="s">
        <v>330</v>
      </c>
      <c r="D11" s="167" t="s">
        <v>314</v>
      </c>
      <c r="E11" s="167" t="s">
        <v>315</v>
      </c>
      <c r="F11" s="123" t="s">
        <v>331</v>
      </c>
      <c r="G11" s="168" t="s">
        <v>317</v>
      </c>
      <c r="H11" s="123" t="s">
        <v>332</v>
      </c>
      <c r="I11" s="168" t="s">
        <v>319</v>
      </c>
      <c r="J11" s="167" t="s">
        <v>320</v>
      </c>
      <c r="K11" s="123" t="s">
        <v>331</v>
      </c>
    </row>
    <row r="12" ht="30" customHeight="1" spans="1:11">
      <c r="A12" s="123" t="s">
        <v>300</v>
      </c>
      <c r="B12" s="167" t="s">
        <v>299</v>
      </c>
      <c r="C12" s="167" t="s">
        <v>330</v>
      </c>
      <c r="D12" s="167" t="s">
        <v>322</v>
      </c>
      <c r="E12" s="167" t="s">
        <v>333</v>
      </c>
      <c r="F12" s="123" t="s">
        <v>334</v>
      </c>
      <c r="G12" s="168" t="s">
        <v>317</v>
      </c>
      <c r="H12" s="123" t="s">
        <v>325</v>
      </c>
      <c r="I12" s="168" t="s">
        <v>326</v>
      </c>
      <c r="J12" s="167" t="s">
        <v>320</v>
      </c>
      <c r="K12" s="123" t="s">
        <v>335</v>
      </c>
    </row>
    <row r="13" ht="108" customHeight="1" spans="1:11">
      <c r="A13" s="123" t="s">
        <v>300</v>
      </c>
      <c r="B13" s="167" t="s">
        <v>299</v>
      </c>
      <c r="C13" s="167" t="s">
        <v>330</v>
      </c>
      <c r="D13" s="167" t="s">
        <v>327</v>
      </c>
      <c r="E13" s="167" t="s">
        <v>328</v>
      </c>
      <c r="F13" s="123" t="s">
        <v>328</v>
      </c>
      <c r="G13" s="168" t="s">
        <v>317</v>
      </c>
      <c r="H13" s="123" t="s">
        <v>329</v>
      </c>
      <c r="I13" s="168" t="s">
        <v>326</v>
      </c>
      <c r="J13" s="167" t="s">
        <v>320</v>
      </c>
      <c r="K13" s="123" t="s">
        <v>328</v>
      </c>
    </row>
    <row r="14" ht="49" customHeight="1" spans="1:11">
      <c r="A14" s="123" t="s">
        <v>296</v>
      </c>
      <c r="B14" s="167" t="s">
        <v>295</v>
      </c>
      <c r="C14" s="167" t="s">
        <v>336</v>
      </c>
      <c r="D14" s="167" t="s">
        <v>314</v>
      </c>
      <c r="E14" s="167" t="s">
        <v>315</v>
      </c>
      <c r="F14" s="123" t="s">
        <v>337</v>
      </c>
      <c r="G14" s="168" t="s">
        <v>338</v>
      </c>
      <c r="H14" s="123" t="s">
        <v>187</v>
      </c>
      <c r="I14" s="168" t="s">
        <v>339</v>
      </c>
      <c r="J14" s="167" t="s">
        <v>320</v>
      </c>
      <c r="K14" s="123" t="s">
        <v>340</v>
      </c>
    </row>
    <row r="15" ht="30" customHeight="1" spans="1:11">
      <c r="A15" s="123" t="s">
        <v>296</v>
      </c>
      <c r="B15" s="167" t="s">
        <v>295</v>
      </c>
      <c r="C15" s="167" t="s">
        <v>336</v>
      </c>
      <c r="D15" s="167" t="s">
        <v>314</v>
      </c>
      <c r="E15" s="167" t="s">
        <v>341</v>
      </c>
      <c r="F15" s="123" t="s">
        <v>342</v>
      </c>
      <c r="G15" s="168" t="s">
        <v>317</v>
      </c>
      <c r="H15" s="123" t="s">
        <v>343</v>
      </c>
      <c r="I15" s="168" t="s">
        <v>326</v>
      </c>
      <c r="J15" s="167" t="s">
        <v>320</v>
      </c>
      <c r="K15" s="123" t="s">
        <v>344</v>
      </c>
    </row>
    <row r="16" ht="30" customHeight="1" spans="1:11">
      <c r="A16" s="123" t="s">
        <v>296</v>
      </c>
      <c r="B16" s="167" t="s">
        <v>295</v>
      </c>
      <c r="C16" s="167" t="s">
        <v>336</v>
      </c>
      <c r="D16" s="167" t="s">
        <v>322</v>
      </c>
      <c r="E16" s="167" t="s">
        <v>333</v>
      </c>
      <c r="F16" s="123" t="s">
        <v>345</v>
      </c>
      <c r="G16" s="168" t="s">
        <v>338</v>
      </c>
      <c r="H16" s="123" t="s">
        <v>346</v>
      </c>
      <c r="I16" s="168" t="s">
        <v>347</v>
      </c>
      <c r="J16" s="167" t="s">
        <v>320</v>
      </c>
      <c r="K16" s="123" t="s">
        <v>348</v>
      </c>
    </row>
    <row r="17" ht="30" customHeight="1" spans="1:11">
      <c r="A17" s="123" t="s">
        <v>296</v>
      </c>
      <c r="B17" s="167" t="s">
        <v>295</v>
      </c>
      <c r="C17" s="167" t="s">
        <v>336</v>
      </c>
      <c r="D17" s="167" t="s">
        <v>327</v>
      </c>
      <c r="E17" s="167" t="s">
        <v>328</v>
      </c>
      <c r="F17" s="123" t="s">
        <v>328</v>
      </c>
      <c r="G17" s="168" t="s">
        <v>338</v>
      </c>
      <c r="H17" s="123" t="s">
        <v>329</v>
      </c>
      <c r="I17" s="168" t="s">
        <v>326</v>
      </c>
      <c r="J17" s="167" t="s">
        <v>349</v>
      </c>
      <c r="K17" s="123" t="s">
        <v>344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2:K2"/>
    <mergeCell ref="A3:I3"/>
    <mergeCell ref="A8:A10"/>
    <mergeCell ref="A11:A13"/>
    <mergeCell ref="A14:A17"/>
    <mergeCell ref="B8:B10"/>
    <mergeCell ref="B11:B13"/>
    <mergeCell ref="B14:B17"/>
    <mergeCell ref="C8:C10"/>
    <mergeCell ref="C11:C13"/>
    <mergeCell ref="C14:C17"/>
  </mergeCells>
  <printOptions horizontalCentered="1"/>
  <pageMargins left="0.393700787401575" right="0.393700787401575" top="0.511811023622047" bottom="0.511811023622047" header="0.31496062992126" footer="0.31496062992126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K12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D4" sqref="D4"/>
    </sheetView>
  </sheetViews>
  <sheetFormatPr defaultColWidth="9.13888888888889" defaultRowHeight="12"/>
  <cols>
    <col min="1" max="1" width="34.287037037037" style="34" customWidth="1"/>
    <col min="2" max="6" width="19.8518518518519" style="34" customWidth="1"/>
    <col min="7" max="7" width="19.8518518518519" style="58" customWidth="1"/>
    <col min="8" max="8" width="19.8518518518519" style="34" customWidth="1"/>
    <col min="9" max="10" width="19.8518518518519" style="58" customWidth="1"/>
    <col min="11" max="11" width="19.8518518518519" style="34" customWidth="1"/>
    <col min="12" max="16384" width="9.13888888888889" style="58"/>
  </cols>
  <sheetData>
    <row r="1" s="56" customFormat="1" customHeight="1" spans="1:11">
      <c r="A1" s="59"/>
      <c r="B1" s="59"/>
      <c r="C1" s="59"/>
      <c r="D1" s="59"/>
      <c r="E1" s="59"/>
      <c r="F1" s="59"/>
      <c r="H1" s="59"/>
      <c r="K1" s="69"/>
    </row>
    <row r="2" s="160" customFormat="1" ht="36" customHeight="1" spans="1:11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="57" customFormat="1" ht="24" customHeight="1" spans="1:11">
      <c r="A3" s="61" t="str">
        <f>"部门名称："&amp;封面!$A$2</f>
        <v>部门名称：南涧彝族自治县红十字会</v>
      </c>
      <c r="B3" s="61"/>
      <c r="C3" s="62"/>
      <c r="D3" s="62"/>
      <c r="E3" s="62"/>
      <c r="F3" s="62"/>
      <c r="H3" s="62"/>
      <c r="K3" s="62"/>
    </row>
    <row r="4" ht="44.25" customHeight="1" spans="1:11">
      <c r="A4" s="63" t="s">
        <v>303</v>
      </c>
      <c r="B4" s="63" t="s">
        <v>209</v>
      </c>
      <c r="C4" s="63" t="s">
        <v>304</v>
      </c>
      <c r="D4" s="63" t="s">
        <v>305</v>
      </c>
      <c r="E4" s="63" t="s">
        <v>306</v>
      </c>
      <c r="F4" s="63" t="s">
        <v>307</v>
      </c>
      <c r="G4" s="64" t="s">
        <v>308</v>
      </c>
      <c r="H4" s="63" t="s">
        <v>309</v>
      </c>
      <c r="I4" s="64" t="s">
        <v>310</v>
      </c>
      <c r="J4" s="64" t="s">
        <v>311</v>
      </c>
      <c r="K4" s="63" t="s">
        <v>312</v>
      </c>
    </row>
    <row r="5" ht="14.25" customHeight="1" spans="1:11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  <c r="K5" s="63">
        <v>11</v>
      </c>
    </row>
    <row r="6" ht="30" customHeight="1" spans="1:11">
      <c r="A6" s="161" t="s">
        <v>350</v>
      </c>
      <c r="B6" s="86"/>
      <c r="C6" s="63"/>
      <c r="D6" s="63"/>
      <c r="E6" s="63"/>
      <c r="F6" s="63"/>
      <c r="G6" s="64"/>
      <c r="H6" s="63"/>
      <c r="I6" s="64"/>
      <c r="J6" s="64"/>
      <c r="K6" s="63"/>
    </row>
    <row r="7" ht="30" customHeight="1" spans="1:11">
      <c r="A7" s="66"/>
      <c r="B7" s="66"/>
      <c r="C7" s="63"/>
      <c r="D7" s="63"/>
      <c r="E7" s="63"/>
      <c r="F7" s="63"/>
      <c r="G7" s="64"/>
      <c r="H7" s="63"/>
      <c r="I7" s="64"/>
      <c r="J7" s="64"/>
      <c r="K7" s="63"/>
    </row>
    <row r="8" ht="30" customHeight="1" spans="1:11">
      <c r="A8" s="68"/>
      <c r="B8" s="68"/>
      <c r="C8" s="63"/>
      <c r="D8" s="63"/>
      <c r="E8" s="63"/>
      <c r="F8" s="63"/>
      <c r="G8" s="64"/>
      <c r="H8" s="63"/>
      <c r="I8" s="64"/>
      <c r="J8" s="64"/>
      <c r="K8" s="63"/>
    </row>
    <row r="9" ht="30" customHeight="1" spans="1:11">
      <c r="A9" s="162"/>
      <c r="B9" s="162"/>
      <c r="C9" s="63"/>
      <c r="D9" s="63"/>
      <c r="E9" s="63"/>
      <c r="F9" s="63"/>
      <c r="G9" s="64"/>
      <c r="H9" s="63"/>
      <c r="I9" s="64"/>
      <c r="J9" s="64"/>
      <c r="K9" s="63"/>
    </row>
    <row r="10" ht="30" customHeight="1" spans="1:11">
      <c r="A10" s="162"/>
      <c r="B10" s="162"/>
      <c r="C10" s="63"/>
      <c r="D10" s="63"/>
      <c r="E10" s="63"/>
      <c r="F10" s="63"/>
      <c r="G10" s="64"/>
      <c r="H10" s="63"/>
      <c r="I10" s="64"/>
      <c r="J10" s="64"/>
      <c r="K10" s="63"/>
    </row>
    <row r="11" ht="30" customHeight="1" spans="1:11">
      <c r="A11" s="68"/>
      <c r="B11" s="68"/>
      <c r="C11" s="63"/>
      <c r="D11" s="63"/>
      <c r="E11" s="63"/>
      <c r="F11" s="63"/>
      <c r="G11" s="64"/>
      <c r="H11" s="63"/>
      <c r="I11" s="64"/>
      <c r="J11" s="64"/>
      <c r="K11" s="63"/>
    </row>
    <row r="12" ht="20.25" customHeight="1" spans="1:1">
      <c r="A12" s="34" t="s">
        <v>351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19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C13" sqref="C13"/>
    </sheetView>
  </sheetViews>
  <sheetFormatPr defaultColWidth="9.13888888888889" defaultRowHeight="14.25" customHeight="1"/>
  <cols>
    <col min="1" max="1" width="43.712962962963" style="136" customWidth="1"/>
    <col min="2" max="2" width="14.5740740740741" style="136" customWidth="1"/>
    <col min="3" max="3" width="43.712962962963" style="35" customWidth="1"/>
    <col min="4" max="10" width="14.5740740740741" style="35" customWidth="1"/>
    <col min="11" max="16384" width="9.13888888888889" style="35"/>
  </cols>
  <sheetData>
    <row r="1" s="72" customFormat="1" ht="12" customHeight="1" spans="1:10">
      <c r="A1" s="137"/>
      <c r="B1" s="137">
        <v>0</v>
      </c>
      <c r="C1" s="138">
        <v>1</v>
      </c>
      <c r="D1" s="138"/>
      <c r="E1" s="139"/>
      <c r="F1" s="139"/>
      <c r="G1" s="139"/>
      <c r="H1" s="139"/>
      <c r="I1" s="139"/>
      <c r="J1" s="139"/>
    </row>
    <row r="2" s="72" customFormat="1" ht="36" customHeight="1" spans="1:10">
      <c r="A2" s="73" t="s">
        <v>13</v>
      </c>
      <c r="B2" s="73"/>
      <c r="C2" s="73"/>
      <c r="D2" s="73"/>
      <c r="E2" s="73"/>
      <c r="F2" s="73"/>
      <c r="G2" s="73"/>
      <c r="H2" s="73"/>
      <c r="I2" s="73"/>
      <c r="J2" s="73"/>
    </row>
    <row r="3" s="94" customFormat="1" ht="24" customHeight="1" spans="1:10">
      <c r="A3" s="140" t="str">
        <f>"部门名称："&amp;封面!$A$2</f>
        <v>部门名称：南涧彝族自治县红十字会</v>
      </c>
      <c r="B3" s="140"/>
      <c r="C3" s="140"/>
      <c r="D3" s="140"/>
      <c r="E3" s="141"/>
      <c r="F3" s="142"/>
      <c r="G3" s="143"/>
      <c r="H3" s="141"/>
      <c r="I3" s="142"/>
      <c r="J3" s="143" t="s">
        <v>21</v>
      </c>
    </row>
    <row r="4" ht="19.5" customHeight="1" spans="1:10">
      <c r="A4" s="144" t="s">
        <v>208</v>
      </c>
      <c r="B4" s="145" t="s">
        <v>182</v>
      </c>
      <c r="C4" s="146"/>
      <c r="D4" s="147" t="s">
        <v>79</v>
      </c>
      <c r="E4" s="64" t="s">
        <v>183</v>
      </c>
      <c r="F4" s="64"/>
      <c r="G4" s="64"/>
      <c r="H4" s="64" t="s">
        <v>184</v>
      </c>
      <c r="I4" s="64"/>
      <c r="J4" s="64"/>
    </row>
    <row r="5" ht="18.75" customHeight="1" spans="1:10">
      <c r="A5" s="144"/>
      <c r="B5" s="144" t="s">
        <v>100</v>
      </c>
      <c r="C5" s="64" t="s">
        <v>101</v>
      </c>
      <c r="D5" s="148"/>
      <c r="E5" s="64" t="s">
        <v>81</v>
      </c>
      <c r="F5" s="64" t="s">
        <v>105</v>
      </c>
      <c r="G5" s="64" t="s">
        <v>106</v>
      </c>
      <c r="H5" s="64" t="s">
        <v>81</v>
      </c>
      <c r="I5" s="64" t="s">
        <v>105</v>
      </c>
      <c r="J5" s="64" t="s">
        <v>106</v>
      </c>
    </row>
    <row r="6" ht="18.75" customHeight="1" spans="1:10">
      <c r="A6" s="149" t="s">
        <v>187</v>
      </c>
      <c r="B6" s="149" t="s">
        <v>188</v>
      </c>
      <c r="C6" s="149" t="s">
        <v>221</v>
      </c>
      <c r="D6" s="149" t="s">
        <v>190</v>
      </c>
      <c r="E6" s="149" t="s">
        <v>191</v>
      </c>
      <c r="F6" s="149" t="s">
        <v>192</v>
      </c>
      <c r="G6" s="149" t="s">
        <v>193</v>
      </c>
      <c r="H6" s="149" t="s">
        <v>352</v>
      </c>
      <c r="I6" s="149" t="s">
        <v>353</v>
      </c>
      <c r="J6" s="149" t="s">
        <v>226</v>
      </c>
    </row>
    <row r="7" ht="18.75" customHeight="1" spans="1:10">
      <c r="A7" s="150" t="s">
        <v>350</v>
      </c>
      <c r="B7" s="150"/>
      <c r="C7" s="151"/>
      <c r="D7" s="151"/>
      <c r="E7" s="152"/>
      <c r="F7" s="152"/>
      <c r="G7" s="152"/>
      <c r="H7" s="152"/>
      <c r="I7" s="152"/>
      <c r="J7" s="152"/>
    </row>
    <row r="8" ht="18.75" customHeight="1" spans="1:10">
      <c r="A8" s="66"/>
      <c r="B8" s="150"/>
      <c r="C8" s="151"/>
      <c r="D8" s="151"/>
      <c r="E8" s="152"/>
      <c r="F8" s="152"/>
      <c r="G8" s="152"/>
      <c r="H8" s="152"/>
      <c r="I8" s="152"/>
      <c r="J8" s="152"/>
    </row>
    <row r="9" ht="18.75" customHeight="1" spans="1:10">
      <c r="A9" s="68"/>
      <c r="B9" s="150"/>
      <c r="C9" s="151"/>
      <c r="D9" s="151"/>
      <c r="E9" s="152"/>
      <c r="F9" s="152"/>
      <c r="G9" s="152"/>
      <c r="H9" s="152"/>
      <c r="I9" s="152"/>
      <c r="J9" s="152"/>
    </row>
    <row r="10" ht="18.75" customHeight="1" spans="1:10">
      <c r="A10" s="49"/>
      <c r="B10" s="49"/>
      <c r="C10" s="49"/>
      <c r="D10" s="49"/>
      <c r="E10" s="153" t="s">
        <v>99</v>
      </c>
      <c r="F10" s="154" t="s">
        <v>99</v>
      </c>
      <c r="G10" s="154" t="s">
        <v>99</v>
      </c>
      <c r="H10" s="153" t="s">
        <v>99</v>
      </c>
      <c r="I10" s="154" t="s">
        <v>99</v>
      </c>
      <c r="J10" s="154" t="s">
        <v>99</v>
      </c>
    </row>
    <row r="11" ht="18.75" customHeight="1" spans="1:10">
      <c r="A11" s="49"/>
      <c r="B11" s="49"/>
      <c r="C11" s="51"/>
      <c r="D11" s="51"/>
      <c r="E11" s="153"/>
      <c r="F11" s="154"/>
      <c r="G11" s="154"/>
      <c r="H11" s="153"/>
      <c r="I11" s="154"/>
      <c r="J11" s="154"/>
    </row>
    <row r="12" ht="18.75" customHeight="1" spans="1:10">
      <c r="A12" s="49"/>
      <c r="B12" s="49"/>
      <c r="C12" s="52"/>
      <c r="D12" s="52"/>
      <c r="E12" s="153"/>
      <c r="F12" s="154"/>
      <c r="G12" s="154"/>
      <c r="H12" s="153"/>
      <c r="I12" s="154"/>
      <c r="J12" s="154"/>
    </row>
    <row r="13" ht="18.75" customHeight="1" spans="1:10">
      <c r="A13" s="49"/>
      <c r="B13" s="49"/>
      <c r="C13" s="52"/>
      <c r="D13" s="52"/>
      <c r="E13" s="153"/>
      <c r="F13" s="154"/>
      <c r="G13" s="154"/>
      <c r="H13" s="153"/>
      <c r="I13" s="154"/>
      <c r="J13" s="154"/>
    </row>
    <row r="14" ht="18.75" customHeight="1" spans="1:10">
      <c r="A14" s="49"/>
      <c r="B14" s="49"/>
      <c r="C14" s="52"/>
      <c r="D14" s="52"/>
      <c r="E14" s="153"/>
      <c r="F14" s="154"/>
      <c r="G14" s="154"/>
      <c r="H14" s="153"/>
      <c r="I14" s="154"/>
      <c r="J14" s="154"/>
    </row>
    <row r="15" ht="18.75" customHeight="1" spans="1:10">
      <c r="A15" s="49"/>
      <c r="B15" s="49"/>
      <c r="C15" s="52"/>
      <c r="D15" s="52"/>
      <c r="E15" s="153"/>
      <c r="F15" s="154"/>
      <c r="G15" s="154"/>
      <c r="H15" s="153"/>
      <c r="I15" s="154"/>
      <c r="J15" s="154"/>
    </row>
    <row r="16" ht="18.75" customHeight="1" spans="1:10">
      <c r="A16" s="49"/>
      <c r="B16" s="49"/>
      <c r="C16" s="52"/>
      <c r="D16" s="52"/>
      <c r="E16" s="153"/>
      <c r="F16" s="154"/>
      <c r="G16" s="154"/>
      <c r="H16" s="153"/>
      <c r="I16" s="154"/>
      <c r="J16" s="154"/>
    </row>
    <row r="17" ht="18.75" customHeight="1" spans="1:10">
      <c r="A17" s="49"/>
      <c r="B17" s="49"/>
      <c r="C17" s="52"/>
      <c r="D17" s="52"/>
      <c r="E17" s="153"/>
      <c r="F17" s="154"/>
      <c r="G17" s="154"/>
      <c r="H17" s="153"/>
      <c r="I17" s="154"/>
      <c r="J17" s="154"/>
    </row>
    <row r="18" ht="18.75" customHeight="1" spans="1:10">
      <c r="A18" s="155" t="s">
        <v>144</v>
      </c>
      <c r="B18" s="156"/>
      <c r="C18" s="157"/>
      <c r="D18" s="157"/>
      <c r="E18" s="158" t="s">
        <v>99</v>
      </c>
      <c r="F18" s="159" t="s">
        <v>99</v>
      </c>
      <c r="G18" s="159" t="s">
        <v>99</v>
      </c>
      <c r="H18" s="158" t="s">
        <v>99</v>
      </c>
      <c r="I18" s="159" t="s">
        <v>99</v>
      </c>
      <c r="J18" s="159" t="s">
        <v>99</v>
      </c>
    </row>
    <row r="19" ht="21" customHeight="1" spans="1:2">
      <c r="A19" s="34" t="s">
        <v>351</v>
      </c>
      <c r="B19" s="34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18:C18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1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A12" sqref="$A12:$XFD12"/>
    </sheetView>
  </sheetViews>
  <sheetFormatPr defaultColWidth="9.13888888888889" defaultRowHeight="14.25" customHeight="1"/>
  <cols>
    <col min="1" max="1" width="39.1388888888889" style="35" customWidth="1"/>
    <col min="2" max="2" width="21.712962962963" style="35" customWidth="1"/>
    <col min="3" max="3" width="35.287037037037" style="35" customWidth="1"/>
    <col min="4" max="13" width="9.57407407407407" style="35" customWidth="1"/>
    <col min="14" max="14" width="9.57407407407407" style="58" customWidth="1"/>
    <col min="15" max="15" width="9.57407407407407" style="35" customWidth="1"/>
    <col min="16" max="24" width="9.57407407407407" style="58" customWidth="1"/>
    <col min="25" max="16384" width="9.13888888888889" style="58"/>
  </cols>
  <sheetData>
    <row r="1" s="56" customFormat="1" ht="13.5" customHeight="1" spans="1:15">
      <c r="A1" s="70"/>
      <c r="B1" s="70"/>
      <c r="C1" s="70"/>
      <c r="D1" s="70"/>
      <c r="E1" s="70"/>
      <c r="F1" s="70"/>
      <c r="G1" s="70"/>
      <c r="H1" s="70"/>
      <c r="I1" s="70"/>
      <c r="J1" s="72"/>
      <c r="K1" s="72"/>
      <c r="L1" s="72"/>
      <c r="M1" s="72"/>
      <c r="N1" s="69"/>
      <c r="O1" s="69"/>
    </row>
    <row r="2" s="121" customFormat="1" ht="45" customHeight="1" spans="1:24">
      <c r="A2" s="73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="57" customFormat="1" ht="26.1" customHeight="1" spans="1:24">
      <c r="A3" s="100" t="str">
        <f>"部门名称："&amp;封面!$A$2</f>
        <v>部门名称：南涧彝族自治县红十字会</v>
      </c>
      <c r="B3" s="101"/>
      <c r="C3" s="101"/>
      <c r="D3" s="101"/>
      <c r="E3" s="101"/>
      <c r="F3" s="101"/>
      <c r="G3" s="101"/>
      <c r="H3" s="101"/>
      <c r="I3" s="101"/>
      <c r="J3" s="94"/>
      <c r="K3" s="94"/>
      <c r="L3" s="94"/>
      <c r="M3" s="94"/>
      <c r="Q3" s="134"/>
      <c r="W3" s="135" t="s">
        <v>21</v>
      </c>
      <c r="X3" s="135"/>
    </row>
    <row r="4" ht="15.75" customHeight="1" spans="1:24">
      <c r="A4" s="63" t="s">
        <v>303</v>
      </c>
      <c r="B4" s="63" t="s">
        <v>354</v>
      </c>
      <c r="C4" s="63" t="s">
        <v>355</v>
      </c>
      <c r="D4" s="63" t="s">
        <v>356</v>
      </c>
      <c r="E4" s="63" t="s">
        <v>357</v>
      </c>
      <c r="F4" s="63" t="s">
        <v>358</v>
      </c>
      <c r="G4" s="102" t="s">
        <v>79</v>
      </c>
      <c r="H4" s="103" t="s">
        <v>80</v>
      </c>
      <c r="I4" s="114"/>
      <c r="J4" s="114"/>
      <c r="K4" s="114"/>
      <c r="L4" s="114"/>
      <c r="M4" s="114"/>
      <c r="N4" s="114"/>
      <c r="O4" s="114"/>
      <c r="P4" s="114"/>
      <c r="Q4" s="114"/>
      <c r="R4" s="120"/>
      <c r="S4" s="103" t="s">
        <v>67</v>
      </c>
      <c r="T4" s="114"/>
      <c r="U4" s="114"/>
      <c r="V4" s="114"/>
      <c r="W4" s="114"/>
      <c r="X4" s="120"/>
    </row>
    <row r="5" ht="17.25" customHeight="1" spans="1:24">
      <c r="A5" s="63"/>
      <c r="B5" s="63"/>
      <c r="C5" s="63"/>
      <c r="D5" s="63"/>
      <c r="E5" s="63"/>
      <c r="F5" s="63"/>
      <c r="G5" s="104"/>
      <c r="H5" s="102" t="s">
        <v>81</v>
      </c>
      <c r="I5" s="115" t="s">
        <v>82</v>
      </c>
      <c r="J5" s="63" t="s">
        <v>83</v>
      </c>
      <c r="K5" s="63" t="s">
        <v>84</v>
      </c>
      <c r="L5" s="63" t="s">
        <v>85</v>
      </c>
      <c r="M5" s="63" t="s">
        <v>86</v>
      </c>
      <c r="N5" s="63"/>
      <c r="O5" s="63"/>
      <c r="P5" s="63"/>
      <c r="Q5" s="63"/>
      <c r="R5" s="63"/>
      <c r="S5" s="102" t="s">
        <v>81</v>
      </c>
      <c r="T5" s="102" t="s">
        <v>82</v>
      </c>
      <c r="U5" s="102" t="s">
        <v>83</v>
      </c>
      <c r="V5" s="102" t="s">
        <v>84</v>
      </c>
      <c r="W5" s="102" t="s">
        <v>85</v>
      </c>
      <c r="X5" s="102" t="s">
        <v>86</v>
      </c>
    </row>
    <row r="6" ht="42.75" customHeight="1" spans="1:24">
      <c r="A6" s="63"/>
      <c r="B6" s="63"/>
      <c r="C6" s="63"/>
      <c r="D6" s="63"/>
      <c r="E6" s="63"/>
      <c r="F6" s="63"/>
      <c r="G6" s="105"/>
      <c r="H6" s="105"/>
      <c r="I6" s="116"/>
      <c r="J6" s="63"/>
      <c r="K6" s="63"/>
      <c r="L6" s="63"/>
      <c r="M6" s="63" t="s">
        <v>81</v>
      </c>
      <c r="N6" s="63" t="s">
        <v>87</v>
      </c>
      <c r="O6" s="63" t="s">
        <v>88</v>
      </c>
      <c r="P6" s="63" t="s">
        <v>89</v>
      </c>
      <c r="Q6" s="63" t="s">
        <v>90</v>
      </c>
      <c r="R6" s="63" t="s">
        <v>91</v>
      </c>
      <c r="S6" s="105"/>
      <c r="T6" s="105"/>
      <c r="U6" s="105"/>
      <c r="V6" s="105"/>
      <c r="W6" s="105"/>
      <c r="X6" s="105"/>
    </row>
    <row r="7" ht="15" customHeight="1" spans="1:24">
      <c r="A7" s="122">
        <v>1</v>
      </c>
      <c r="B7" s="122">
        <v>2</v>
      </c>
      <c r="C7" s="122">
        <v>3</v>
      </c>
      <c r="D7" s="122">
        <v>4</v>
      </c>
      <c r="E7" s="122">
        <v>5</v>
      </c>
      <c r="F7" s="122">
        <v>6</v>
      </c>
      <c r="G7" s="122" t="s">
        <v>359</v>
      </c>
      <c r="H7" s="122" t="s">
        <v>360</v>
      </c>
      <c r="I7" s="122">
        <v>9</v>
      </c>
      <c r="J7" s="122">
        <v>10</v>
      </c>
      <c r="K7" s="122">
        <v>11</v>
      </c>
      <c r="L7" s="122">
        <v>12</v>
      </c>
      <c r="M7" s="122" t="s">
        <v>361</v>
      </c>
      <c r="N7" s="122">
        <v>14</v>
      </c>
      <c r="O7" s="122">
        <v>15</v>
      </c>
      <c r="P7" s="122">
        <v>16</v>
      </c>
      <c r="Q7" s="122">
        <v>17</v>
      </c>
      <c r="R7" s="122">
        <v>18</v>
      </c>
      <c r="S7" s="122" t="s">
        <v>232</v>
      </c>
      <c r="T7" s="122">
        <v>20</v>
      </c>
      <c r="U7" s="122">
        <v>21</v>
      </c>
      <c r="V7" s="122">
        <v>22</v>
      </c>
      <c r="W7" s="122">
        <v>23</v>
      </c>
      <c r="X7" s="122">
        <v>24</v>
      </c>
    </row>
    <row r="8" ht="21" customHeight="1" spans="1:24">
      <c r="A8" s="15" t="s">
        <v>0</v>
      </c>
      <c r="B8" s="123"/>
      <c r="C8" s="123"/>
      <c r="D8" s="123"/>
      <c r="E8" s="124"/>
      <c r="F8" s="17">
        <v>1800</v>
      </c>
      <c r="G8" s="17">
        <v>1800</v>
      </c>
      <c r="H8" s="17">
        <v>1800</v>
      </c>
      <c r="I8" s="17">
        <v>1800</v>
      </c>
      <c r="J8" s="133" t="s">
        <v>99</v>
      </c>
      <c r="K8" s="133" t="s">
        <v>99</v>
      </c>
      <c r="L8" s="133" t="s">
        <v>99</v>
      </c>
      <c r="M8" s="133"/>
      <c r="N8" s="133" t="s">
        <v>99</v>
      </c>
      <c r="O8" s="133" t="s">
        <v>99</v>
      </c>
      <c r="P8" s="133" t="s">
        <v>99</v>
      </c>
      <c r="Q8" s="133" t="s">
        <v>99</v>
      </c>
      <c r="R8" s="133" t="s">
        <v>99</v>
      </c>
      <c r="S8" s="133" t="s">
        <v>99</v>
      </c>
      <c r="T8" s="133" t="s">
        <v>99</v>
      </c>
      <c r="U8" s="133" t="s">
        <v>99</v>
      </c>
      <c r="V8" s="133"/>
      <c r="W8" s="133" t="s">
        <v>99</v>
      </c>
      <c r="X8" s="133" t="s">
        <v>99</v>
      </c>
    </row>
    <row r="9" ht="21" customHeight="1" spans="1:24">
      <c r="A9" s="125" t="s">
        <v>0</v>
      </c>
      <c r="B9" s="123"/>
      <c r="C9" s="123"/>
      <c r="D9" s="123"/>
      <c r="E9" s="126"/>
      <c r="F9" s="17">
        <v>1800</v>
      </c>
      <c r="G9" s="17">
        <v>1800</v>
      </c>
      <c r="H9" s="17">
        <v>1800</v>
      </c>
      <c r="I9" s="17">
        <v>1800</v>
      </c>
      <c r="J9" s="133" t="s">
        <v>99</v>
      </c>
      <c r="K9" s="133" t="s">
        <v>99</v>
      </c>
      <c r="L9" s="133" t="s">
        <v>99</v>
      </c>
      <c r="M9" s="133"/>
      <c r="N9" s="133" t="s">
        <v>99</v>
      </c>
      <c r="O9" s="133" t="s">
        <v>99</v>
      </c>
      <c r="P9" s="133" t="s">
        <v>99</v>
      </c>
      <c r="Q9" s="133" t="s">
        <v>99</v>
      </c>
      <c r="R9" s="133" t="s">
        <v>99</v>
      </c>
      <c r="S9" s="133" t="s">
        <v>99</v>
      </c>
      <c r="T9" s="133" t="s">
        <v>99</v>
      </c>
      <c r="U9" s="133" t="s">
        <v>99</v>
      </c>
      <c r="V9" s="133"/>
      <c r="W9" s="133" t="s">
        <v>99</v>
      </c>
      <c r="X9" s="133" t="s">
        <v>99</v>
      </c>
    </row>
    <row r="10" ht="21" customHeight="1" spans="1:24">
      <c r="A10" s="127" t="s">
        <v>268</v>
      </c>
      <c r="B10" s="123" t="s">
        <v>362</v>
      </c>
      <c r="C10" s="123" t="s">
        <v>363</v>
      </c>
      <c r="D10" s="123" t="s">
        <v>364</v>
      </c>
      <c r="E10" s="126">
        <v>10</v>
      </c>
      <c r="F10" s="22">
        <v>1800</v>
      </c>
      <c r="G10" s="22">
        <v>1800</v>
      </c>
      <c r="H10" s="22">
        <v>1800</v>
      </c>
      <c r="I10" s="22">
        <v>1800</v>
      </c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</row>
    <row r="11" ht="21" customHeight="1" spans="1:24">
      <c r="A11" s="128" t="s">
        <v>144</v>
      </c>
      <c r="B11" s="129"/>
      <c r="C11" s="129"/>
      <c r="D11" s="129"/>
      <c r="E11" s="130"/>
      <c r="F11" s="131" t="s">
        <v>99</v>
      </c>
      <c r="G11" s="132" t="s">
        <v>99</v>
      </c>
      <c r="H11" s="132" t="s">
        <v>99</v>
      </c>
      <c r="I11" s="132" t="s">
        <v>99</v>
      </c>
      <c r="J11" s="132" t="s">
        <v>99</v>
      </c>
      <c r="K11" s="132" t="s">
        <v>99</v>
      </c>
      <c r="L11" s="132" t="s">
        <v>99</v>
      </c>
      <c r="M11" s="132"/>
      <c r="N11" s="132" t="s">
        <v>99</v>
      </c>
      <c r="O11" s="132" t="s">
        <v>99</v>
      </c>
      <c r="P11" s="132" t="s">
        <v>99</v>
      </c>
      <c r="Q11" s="132" t="s">
        <v>99</v>
      </c>
      <c r="R11" s="132" t="s">
        <v>99</v>
      </c>
      <c r="S11" s="132" t="s">
        <v>99</v>
      </c>
      <c r="T11" s="132" t="s">
        <v>99</v>
      </c>
      <c r="U11" s="132" t="s">
        <v>99</v>
      </c>
      <c r="V11" s="132"/>
      <c r="W11" s="132" t="s">
        <v>99</v>
      </c>
      <c r="X11" s="132" t="s">
        <v>99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11:E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7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D10" sqref="D10"/>
    </sheetView>
  </sheetViews>
  <sheetFormatPr defaultColWidth="8.71296296296296" defaultRowHeight="14.25" customHeight="1"/>
  <cols>
    <col min="1" max="1" width="29.5740740740741" style="97" customWidth="1"/>
    <col min="2" max="6" width="20.712962962963" style="97" customWidth="1"/>
    <col min="7" max="10" width="10.1388888888889" style="35" customWidth="1"/>
    <col min="11" max="11" width="10.1388888888889" style="58" customWidth="1"/>
    <col min="12" max="22" width="10.1388888888889" style="35" customWidth="1"/>
    <col min="23" max="23" width="10.1388888888889" style="58" customWidth="1"/>
    <col min="24" max="24" width="10.1388888888889" style="35" customWidth="1"/>
    <col min="25" max="16384" width="8.71296296296296" style="58"/>
  </cols>
  <sheetData>
    <row r="1" s="56" customFormat="1" ht="13.5" customHeight="1" spans="1:24">
      <c r="A1" s="70"/>
      <c r="B1" s="70"/>
      <c r="C1" s="70"/>
      <c r="D1" s="70"/>
      <c r="E1" s="70"/>
      <c r="F1" s="70"/>
      <c r="G1" s="98"/>
      <c r="H1" s="98"/>
      <c r="I1" s="98"/>
      <c r="J1" s="98"/>
      <c r="K1" s="111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8"/>
      <c r="X1" s="118"/>
    </row>
    <row r="2" s="96" customFormat="1" ht="45" customHeight="1" spans="1:24">
      <c r="A2" s="99" t="s">
        <v>15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</row>
    <row r="3" s="57" customFormat="1" ht="26.1" customHeight="1" spans="1:24">
      <c r="A3" s="100" t="str">
        <f>"部门名称："&amp;封面!$A$2</f>
        <v>部门名称：南涧彝族自治县红十字会</v>
      </c>
      <c r="B3" s="101"/>
      <c r="C3" s="101"/>
      <c r="D3" s="101"/>
      <c r="E3" s="101"/>
      <c r="F3" s="101"/>
      <c r="G3" s="75"/>
      <c r="H3" s="75"/>
      <c r="I3" s="75"/>
      <c r="J3" s="75"/>
      <c r="K3" s="113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119" t="s">
        <v>21</v>
      </c>
      <c r="X3" s="119"/>
    </row>
    <row r="4" ht="15.75" customHeight="1" spans="1:24">
      <c r="A4" s="63" t="s">
        <v>303</v>
      </c>
      <c r="B4" s="63" t="s">
        <v>365</v>
      </c>
      <c r="C4" s="63" t="s">
        <v>366</v>
      </c>
      <c r="D4" s="63" t="s">
        <v>367</v>
      </c>
      <c r="E4" s="63" t="s">
        <v>368</v>
      </c>
      <c r="F4" s="63" t="s">
        <v>369</v>
      </c>
      <c r="G4" s="102" t="s">
        <v>79</v>
      </c>
      <c r="H4" s="103" t="s">
        <v>80</v>
      </c>
      <c r="I4" s="114"/>
      <c r="J4" s="114"/>
      <c r="K4" s="114"/>
      <c r="L4" s="114"/>
      <c r="M4" s="114"/>
      <c r="N4" s="114"/>
      <c r="O4" s="114"/>
      <c r="P4" s="114"/>
      <c r="Q4" s="114"/>
      <c r="R4" s="120"/>
      <c r="S4" s="103" t="s">
        <v>67</v>
      </c>
      <c r="T4" s="114"/>
      <c r="U4" s="114"/>
      <c r="V4" s="114"/>
      <c r="W4" s="114"/>
      <c r="X4" s="120"/>
    </row>
    <row r="5" ht="17.25" customHeight="1" spans="1:24">
      <c r="A5" s="63"/>
      <c r="B5" s="63"/>
      <c r="C5" s="63"/>
      <c r="D5" s="63"/>
      <c r="E5" s="63"/>
      <c r="F5" s="63"/>
      <c r="G5" s="104"/>
      <c r="H5" s="102" t="s">
        <v>81</v>
      </c>
      <c r="I5" s="115" t="s">
        <v>82</v>
      </c>
      <c r="J5" s="63" t="s">
        <v>83</v>
      </c>
      <c r="K5" s="63" t="s">
        <v>84</v>
      </c>
      <c r="L5" s="63" t="s">
        <v>85</v>
      </c>
      <c r="M5" s="63" t="s">
        <v>86</v>
      </c>
      <c r="N5" s="63"/>
      <c r="O5" s="63"/>
      <c r="P5" s="63"/>
      <c r="Q5" s="63"/>
      <c r="R5" s="63"/>
      <c r="S5" s="102" t="s">
        <v>81</v>
      </c>
      <c r="T5" s="102" t="s">
        <v>82</v>
      </c>
      <c r="U5" s="102" t="s">
        <v>83</v>
      </c>
      <c r="V5" s="102" t="s">
        <v>84</v>
      </c>
      <c r="W5" s="102" t="s">
        <v>85</v>
      </c>
      <c r="X5" s="102" t="s">
        <v>86</v>
      </c>
    </row>
    <row r="6" ht="30" customHeight="1" spans="1:24">
      <c r="A6" s="63"/>
      <c r="B6" s="63"/>
      <c r="C6" s="63"/>
      <c r="D6" s="63"/>
      <c r="E6" s="63"/>
      <c r="F6" s="63"/>
      <c r="G6" s="105"/>
      <c r="H6" s="105"/>
      <c r="I6" s="116"/>
      <c r="J6" s="63"/>
      <c r="K6" s="63"/>
      <c r="L6" s="63"/>
      <c r="M6" s="63" t="s">
        <v>81</v>
      </c>
      <c r="N6" s="63" t="s">
        <v>87</v>
      </c>
      <c r="O6" s="63" t="s">
        <v>88</v>
      </c>
      <c r="P6" s="63" t="s">
        <v>89</v>
      </c>
      <c r="Q6" s="63" t="s">
        <v>90</v>
      </c>
      <c r="R6" s="63" t="s">
        <v>91</v>
      </c>
      <c r="S6" s="105"/>
      <c r="T6" s="105"/>
      <c r="U6" s="105"/>
      <c r="V6" s="105"/>
      <c r="W6" s="105"/>
      <c r="X6" s="105"/>
    </row>
    <row r="7" ht="15" customHeight="1" spans="1:24">
      <c r="A7" s="10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 t="s">
        <v>359</v>
      </c>
      <c r="H7" s="106" t="s">
        <v>360</v>
      </c>
      <c r="I7" s="106">
        <v>9</v>
      </c>
      <c r="J7" s="106">
        <v>10</v>
      </c>
      <c r="K7" s="106">
        <v>11</v>
      </c>
      <c r="L7" s="106">
        <v>12</v>
      </c>
      <c r="M7" s="106" t="s">
        <v>361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 t="s">
        <v>232</v>
      </c>
      <c r="T7" s="106">
        <v>20</v>
      </c>
      <c r="U7" s="106">
        <v>21</v>
      </c>
      <c r="V7" s="106">
        <v>22</v>
      </c>
      <c r="W7" s="106">
        <v>23</v>
      </c>
      <c r="X7" s="106">
        <v>24</v>
      </c>
    </row>
    <row r="8" ht="22.5" customHeight="1" spans="1:24">
      <c r="A8" s="45" t="s">
        <v>350</v>
      </c>
      <c r="B8" s="107"/>
      <c r="C8" s="107"/>
      <c r="D8" s="107"/>
      <c r="E8" s="107"/>
      <c r="F8" s="107"/>
      <c r="G8" s="108" t="s">
        <v>99</v>
      </c>
      <c r="H8" s="108" t="s">
        <v>99</v>
      </c>
      <c r="I8" s="108" t="s">
        <v>99</v>
      </c>
      <c r="J8" s="108" t="s">
        <v>99</v>
      </c>
      <c r="K8" s="108" t="s">
        <v>99</v>
      </c>
      <c r="L8" s="108" t="s">
        <v>99</v>
      </c>
      <c r="M8" s="108" t="s">
        <v>99</v>
      </c>
      <c r="N8" s="108" t="s">
        <v>99</v>
      </c>
      <c r="O8" s="108"/>
      <c r="P8" s="108"/>
      <c r="Q8" s="108"/>
      <c r="R8" s="108"/>
      <c r="S8" s="108"/>
      <c r="T8" s="108"/>
      <c r="U8" s="108"/>
      <c r="V8" s="108"/>
      <c r="W8" s="108" t="s">
        <v>99</v>
      </c>
      <c r="X8" s="108" t="s">
        <v>99</v>
      </c>
    </row>
    <row r="9" ht="22.5" customHeight="1" spans="1:24">
      <c r="A9" s="49"/>
      <c r="B9" s="107"/>
      <c r="C9" s="107"/>
      <c r="D9" s="107"/>
      <c r="E9" s="107"/>
      <c r="F9" s="107"/>
      <c r="G9" s="108" t="s">
        <v>99</v>
      </c>
      <c r="H9" s="108" t="s">
        <v>99</v>
      </c>
      <c r="I9" s="108" t="s">
        <v>99</v>
      </c>
      <c r="J9" s="108" t="s">
        <v>99</v>
      </c>
      <c r="K9" s="108" t="s">
        <v>99</v>
      </c>
      <c r="L9" s="108" t="s">
        <v>99</v>
      </c>
      <c r="M9" s="108" t="s">
        <v>99</v>
      </c>
      <c r="N9" s="108" t="s">
        <v>99</v>
      </c>
      <c r="O9" s="108"/>
      <c r="P9" s="108"/>
      <c r="Q9" s="108"/>
      <c r="R9" s="108"/>
      <c r="S9" s="108"/>
      <c r="T9" s="108"/>
      <c r="U9" s="108"/>
      <c r="V9" s="108"/>
      <c r="W9" s="108" t="s">
        <v>99</v>
      </c>
      <c r="X9" s="108" t="s">
        <v>99</v>
      </c>
    </row>
    <row r="10" ht="22.5" customHeight="1" spans="1:24">
      <c r="A10" s="51"/>
      <c r="B10" s="107"/>
      <c r="C10" s="107"/>
      <c r="D10" s="107"/>
      <c r="E10" s="107"/>
      <c r="F10" s="107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</row>
    <row r="11" ht="22.5" customHeight="1" spans="1:24">
      <c r="A11" s="52"/>
      <c r="B11" s="107"/>
      <c r="C11" s="107"/>
      <c r="D11" s="107"/>
      <c r="E11" s="107"/>
      <c r="F11" s="107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</row>
    <row r="12" ht="22.5" customHeight="1" spans="1:24">
      <c r="A12" s="52"/>
      <c r="B12" s="107"/>
      <c r="C12" s="107"/>
      <c r="D12" s="107"/>
      <c r="E12" s="107"/>
      <c r="F12" s="107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</row>
    <row r="13" ht="22.5" customHeight="1" spans="1:24">
      <c r="A13" s="51"/>
      <c r="B13" s="107"/>
      <c r="C13" s="107"/>
      <c r="D13" s="107"/>
      <c r="E13" s="107"/>
      <c r="F13" s="107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ht="22.5" customHeight="1" spans="1:24">
      <c r="A14" s="52"/>
      <c r="B14" s="107"/>
      <c r="C14" s="107"/>
      <c r="D14" s="107"/>
      <c r="E14" s="107"/>
      <c r="F14" s="107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</row>
    <row r="15" ht="22.5" customHeight="1" spans="1:24">
      <c r="A15" s="52"/>
      <c r="B15" s="107"/>
      <c r="C15" s="107"/>
      <c r="D15" s="107"/>
      <c r="E15" s="107"/>
      <c r="F15" s="107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</row>
    <row r="16" ht="22.5" customHeight="1" spans="1:24">
      <c r="A16" s="109" t="s">
        <v>144</v>
      </c>
      <c r="B16" s="109"/>
      <c r="C16" s="109"/>
      <c r="D16" s="109"/>
      <c r="E16" s="109"/>
      <c r="F16" s="109"/>
      <c r="G16" s="110"/>
      <c r="H16" s="110"/>
      <c r="I16" s="110"/>
      <c r="J16" s="110"/>
      <c r="K16" s="117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7"/>
      <c r="X16" s="110"/>
    </row>
    <row r="17" ht="22.5" customHeight="1" spans="1:1">
      <c r="A17" s="34" t="s">
        <v>351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16:F16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O9"/>
  <sheetViews>
    <sheetView showZeros="0" view="pageBreakPreview" zoomScaleNormal="100" workbookViewId="0">
      <pane xSplit="1" ySplit="6" topLeftCell="C7" activePane="bottomRight" state="frozen"/>
      <selection/>
      <selection pane="topRight"/>
      <selection pane="bottomLeft"/>
      <selection pane="bottomRight" activeCell="G9" sqref="G9"/>
    </sheetView>
  </sheetViews>
  <sheetFormatPr defaultColWidth="9.13888888888889" defaultRowHeight="14.25" customHeight="1"/>
  <cols>
    <col min="1" max="1" width="37.712962962963" style="35" customWidth="1"/>
    <col min="2" max="2" width="29.287037037037" style="35" customWidth="1"/>
    <col min="3" max="6" width="13.4259259259259" style="35" customWidth="1"/>
    <col min="7" max="7" width="11.287037037037" style="35" customWidth="1"/>
    <col min="8" max="15" width="10.287037037037" style="35" customWidth="1"/>
    <col min="16" max="16384" width="9.13888888888889" style="58"/>
  </cols>
  <sheetData>
    <row r="1" s="56" customFormat="1" ht="13.5" customHeight="1" spans="1:15">
      <c r="A1" s="70"/>
      <c r="B1" s="70"/>
      <c r="C1" s="70"/>
      <c r="D1" s="70"/>
      <c r="E1" s="71"/>
      <c r="F1" s="71"/>
      <c r="G1" s="71"/>
      <c r="H1" s="72"/>
      <c r="I1" s="72"/>
      <c r="J1" s="72"/>
      <c r="K1" s="72"/>
      <c r="L1" s="72"/>
      <c r="M1" s="72"/>
      <c r="N1" s="72"/>
      <c r="O1" s="72"/>
    </row>
    <row r="2" s="56" customFormat="1" ht="35.1" customHeight="1" spans="1:15">
      <c r="A2" s="73" t="s">
        <v>16</v>
      </c>
      <c r="B2" s="73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="57" customFormat="1" ht="24" customHeight="1" spans="1:15">
      <c r="A3" s="74" t="str">
        <f>"部门名称："&amp;封面!$A$2</f>
        <v>部门名称：南涧彝族自治县红十字会</v>
      </c>
      <c r="B3" s="74"/>
      <c r="C3" s="75"/>
      <c r="D3" s="75"/>
      <c r="E3" s="75"/>
      <c r="F3" s="76"/>
      <c r="G3" s="76"/>
      <c r="H3" s="77"/>
      <c r="I3" s="77"/>
      <c r="J3" s="77"/>
      <c r="K3" s="77"/>
      <c r="L3" s="77"/>
      <c r="M3" s="94"/>
      <c r="N3" s="94"/>
      <c r="O3" s="95" t="s">
        <v>21</v>
      </c>
    </row>
    <row r="4" ht="19.5" customHeight="1" spans="1:15">
      <c r="A4" s="64" t="s">
        <v>303</v>
      </c>
      <c r="B4" s="78" t="s">
        <v>182</v>
      </c>
      <c r="C4" s="64" t="s">
        <v>370</v>
      </c>
      <c r="D4" s="64"/>
      <c r="E4" s="64"/>
      <c r="F4" s="64"/>
      <c r="G4" s="79" t="s">
        <v>371</v>
      </c>
      <c r="H4" s="80"/>
      <c r="I4" s="80"/>
      <c r="J4" s="80"/>
      <c r="K4" s="80"/>
      <c r="L4" s="80"/>
      <c r="M4" s="80"/>
      <c r="N4" s="80"/>
      <c r="O4" s="80"/>
    </row>
    <row r="5" ht="40.5" customHeight="1" spans="1:15">
      <c r="A5" s="64"/>
      <c r="B5" s="81"/>
      <c r="C5" s="64" t="s">
        <v>79</v>
      </c>
      <c r="D5" s="63" t="s">
        <v>82</v>
      </c>
      <c r="E5" s="63" t="s">
        <v>83</v>
      </c>
      <c r="F5" s="63" t="s">
        <v>84</v>
      </c>
      <c r="G5" s="63" t="s">
        <v>79</v>
      </c>
      <c r="H5" s="82" t="s">
        <v>372</v>
      </c>
      <c r="I5" s="82" t="s">
        <v>373</v>
      </c>
      <c r="J5" s="82" t="s">
        <v>374</v>
      </c>
      <c r="K5" s="82" t="s">
        <v>375</v>
      </c>
      <c r="L5" s="82" t="s">
        <v>376</v>
      </c>
      <c r="M5" s="82" t="s">
        <v>377</v>
      </c>
      <c r="N5" s="82" t="s">
        <v>378</v>
      </c>
      <c r="O5" s="82" t="s">
        <v>379</v>
      </c>
    </row>
    <row r="6" ht="19.5" customHeight="1" spans="1:15">
      <c r="A6" s="83">
        <v>1</v>
      </c>
      <c r="B6" s="83">
        <v>2</v>
      </c>
      <c r="C6" s="83" t="s">
        <v>380</v>
      </c>
      <c r="D6" s="84">
        <v>4</v>
      </c>
      <c r="E6" s="83">
        <v>5</v>
      </c>
      <c r="F6" s="83">
        <v>6</v>
      </c>
      <c r="G6" s="85" t="s">
        <v>381</v>
      </c>
      <c r="H6" s="84">
        <v>8</v>
      </c>
      <c r="I6" s="84">
        <v>9</v>
      </c>
      <c r="J6" s="84">
        <v>10</v>
      </c>
      <c r="K6" s="84">
        <v>11</v>
      </c>
      <c r="L6" s="84">
        <v>12</v>
      </c>
      <c r="M6" s="84">
        <v>13</v>
      </c>
      <c r="N6" s="84">
        <v>14</v>
      </c>
      <c r="O6" s="84">
        <v>15</v>
      </c>
    </row>
    <row r="7" s="58" customFormat="1" ht="19.5" customHeight="1" spans="1:15">
      <c r="A7" s="86" t="s">
        <v>350</v>
      </c>
      <c r="B7" s="87"/>
      <c r="C7" s="88" t="s">
        <v>99</v>
      </c>
      <c r="D7" s="88" t="s">
        <v>99</v>
      </c>
      <c r="E7" s="89" t="s">
        <v>99</v>
      </c>
      <c r="F7" s="89" t="s">
        <v>99</v>
      </c>
      <c r="G7" s="89"/>
      <c r="H7" s="88" t="s">
        <v>99</v>
      </c>
      <c r="I7" s="88" t="s">
        <v>99</v>
      </c>
      <c r="J7" s="88" t="s">
        <v>99</v>
      </c>
      <c r="K7" s="88" t="s">
        <v>99</v>
      </c>
      <c r="L7" s="88" t="s">
        <v>99</v>
      </c>
      <c r="M7" s="88" t="s">
        <v>99</v>
      </c>
      <c r="N7" s="88" t="s">
        <v>99</v>
      </c>
      <c r="O7" s="88" t="s">
        <v>99</v>
      </c>
    </row>
    <row r="8" s="58" customFormat="1" ht="19.5" customHeight="1" spans="1:15">
      <c r="A8" s="90"/>
      <c r="B8" s="91"/>
      <c r="C8" s="92"/>
      <c r="D8" s="92"/>
      <c r="E8" s="93"/>
      <c r="F8" s="93"/>
      <c r="G8" s="93"/>
      <c r="H8" s="92"/>
      <c r="I8" s="92"/>
      <c r="J8" s="92"/>
      <c r="K8" s="92"/>
      <c r="L8" s="92"/>
      <c r="M8" s="92"/>
      <c r="N8" s="92"/>
      <c r="O8" s="92"/>
    </row>
    <row r="9" s="58" customFormat="1" ht="20.25" customHeight="1" spans="1:15">
      <c r="A9" s="34" t="s">
        <v>351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</sheetData>
  <sheetProtection formatCells="0" formatColumns="0" formatRows="0" insertRows="0" insertColumns="0" insertHyperlinks="0" deleteColumns="0" deleteRows="0" sort="0" autoFilter="0" pivotTables="0"/>
  <mergeCells count="6">
    <mergeCell ref="A2:O2"/>
    <mergeCell ref="A3:L3"/>
    <mergeCell ref="C4:F4"/>
    <mergeCell ref="G4:O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6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G26" sqref="G26"/>
    </sheetView>
  </sheetViews>
  <sheetFormatPr defaultColWidth="9.13888888888889" defaultRowHeight="12" outlineLevelRow="7"/>
  <cols>
    <col min="1" max="1" width="28.1388888888889" style="34" customWidth="1"/>
    <col min="2" max="2" width="17.712962962963" style="34" customWidth="1"/>
    <col min="3" max="3" width="29" style="34" customWidth="1"/>
    <col min="4" max="6" width="17.712962962963" style="34" customWidth="1"/>
    <col min="7" max="7" width="17.712962962963" style="58" customWidth="1"/>
    <col min="8" max="8" width="17.712962962963" style="34" customWidth="1"/>
    <col min="9" max="10" width="17.712962962963" style="58" customWidth="1"/>
    <col min="11" max="11" width="17.712962962963" style="34" customWidth="1"/>
    <col min="12" max="16384" width="9.13888888888889" style="58"/>
  </cols>
  <sheetData>
    <row r="1" s="56" customFormat="1" customHeight="1" spans="1:11">
      <c r="A1" s="59"/>
      <c r="B1" s="59"/>
      <c r="C1" s="59"/>
      <c r="D1" s="59"/>
      <c r="E1" s="59"/>
      <c r="F1" s="59"/>
      <c r="H1" s="59"/>
      <c r="K1" s="69"/>
    </row>
    <row r="2" s="56" customFormat="1" ht="36" customHeight="1" spans="1:11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="57" customFormat="1" ht="24" customHeight="1" spans="1:11">
      <c r="A3" s="61" t="str">
        <f>"部门名称："&amp;封面!$A$2</f>
        <v>部门名称：南涧彝族自治县红十字会</v>
      </c>
      <c r="B3" s="61"/>
      <c r="C3" s="62"/>
      <c r="D3" s="62"/>
      <c r="E3" s="62"/>
      <c r="F3" s="62"/>
      <c r="H3" s="62"/>
      <c r="K3" s="62"/>
    </row>
    <row r="4" ht="44.25" customHeight="1" spans="1:11">
      <c r="A4" s="63" t="s">
        <v>303</v>
      </c>
      <c r="B4" s="63" t="s">
        <v>209</v>
      </c>
      <c r="C4" s="63" t="s">
        <v>304</v>
      </c>
      <c r="D4" s="63" t="s">
        <v>305</v>
      </c>
      <c r="E4" s="63" t="s">
        <v>306</v>
      </c>
      <c r="F4" s="63" t="s">
        <v>307</v>
      </c>
      <c r="G4" s="64" t="s">
        <v>308</v>
      </c>
      <c r="H4" s="63" t="s">
        <v>309</v>
      </c>
      <c r="I4" s="64" t="s">
        <v>310</v>
      </c>
      <c r="J4" s="64" t="s">
        <v>311</v>
      </c>
      <c r="K4" s="63" t="s">
        <v>312</v>
      </c>
    </row>
    <row r="5" ht="14.25" customHeight="1" spans="1:11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  <c r="K5" s="63">
        <v>11</v>
      </c>
    </row>
    <row r="6" ht="30" customHeight="1" spans="1:11">
      <c r="A6" s="65" t="s">
        <v>350</v>
      </c>
      <c r="B6" s="66"/>
      <c r="C6" s="66"/>
      <c r="D6" s="66"/>
      <c r="E6" s="66"/>
      <c r="F6" s="66"/>
      <c r="G6" s="67"/>
      <c r="H6" s="66"/>
      <c r="I6" s="67"/>
      <c r="J6" s="67"/>
      <c r="K6" s="66"/>
    </row>
    <row r="7" ht="30" customHeight="1" spans="1:11">
      <c r="A7" s="68"/>
      <c r="B7" s="68"/>
      <c r="C7" s="66"/>
      <c r="D7" s="66"/>
      <c r="E7" s="66"/>
      <c r="F7" s="66"/>
      <c r="G7" s="67"/>
      <c r="H7" s="66"/>
      <c r="I7" s="67"/>
      <c r="J7" s="67"/>
      <c r="K7" s="66"/>
    </row>
    <row r="8" ht="17.25" customHeight="1" spans="1:3">
      <c r="A8" s="34" t="s">
        <v>351</v>
      </c>
      <c r="C8" s="35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6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D8" sqref="D8"/>
    </sheetView>
  </sheetViews>
  <sheetFormatPr defaultColWidth="9.13888888888889" defaultRowHeight="12" outlineLevelCol="7"/>
  <cols>
    <col min="1" max="5" width="31.4259259259259" style="26" customWidth="1"/>
    <col min="6" max="8" width="16.712962962963" style="26" customWidth="1"/>
    <col min="9" max="16384" width="9.13888888888889" style="26"/>
  </cols>
  <sheetData>
    <row r="1" s="37" customFormat="1" spans="8:8">
      <c r="H1" s="38"/>
    </row>
    <row r="2" s="37" customFormat="1" ht="26.4" spans="1:8">
      <c r="A2" s="39" t="s">
        <v>18</v>
      </c>
      <c r="B2" s="39"/>
      <c r="C2" s="39"/>
      <c r="D2" s="39"/>
      <c r="E2" s="39"/>
      <c r="F2" s="39"/>
      <c r="G2" s="39"/>
      <c r="H2" s="39"/>
    </row>
    <row r="3" s="37" customFormat="1" ht="24" customHeight="1" spans="1:8">
      <c r="A3" s="40" t="str">
        <f>"部门名称："&amp;封面!$A$2</f>
        <v>部门名称：南涧彝族自治县红十字会</v>
      </c>
      <c r="B3" s="40"/>
      <c r="G3" s="41" t="s">
        <v>21</v>
      </c>
      <c r="H3" s="41"/>
    </row>
    <row r="4" ht="18" customHeight="1" spans="1:8">
      <c r="A4" s="42" t="s">
        <v>208</v>
      </c>
      <c r="B4" s="42" t="s">
        <v>382</v>
      </c>
      <c r="C4" s="42" t="s">
        <v>383</v>
      </c>
      <c r="D4" s="42" t="s">
        <v>384</v>
      </c>
      <c r="E4" s="42" t="s">
        <v>385</v>
      </c>
      <c r="F4" s="42" t="s">
        <v>386</v>
      </c>
      <c r="G4" s="42"/>
      <c r="H4" s="42"/>
    </row>
    <row r="5" ht="18" customHeight="1" spans="1:8">
      <c r="A5" s="42"/>
      <c r="B5" s="42"/>
      <c r="C5" s="42"/>
      <c r="D5" s="42"/>
      <c r="E5" s="42"/>
      <c r="F5" s="43" t="s">
        <v>357</v>
      </c>
      <c r="G5" s="43" t="s">
        <v>387</v>
      </c>
      <c r="H5" s="43" t="s">
        <v>388</v>
      </c>
    </row>
    <row r="6" ht="21" customHeight="1" spans="1:8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</row>
    <row r="7" ht="30" customHeight="1" spans="1:8">
      <c r="A7" s="45" t="s">
        <v>350</v>
      </c>
      <c r="B7" s="46"/>
      <c r="C7" s="46"/>
      <c r="D7" s="46"/>
      <c r="E7" s="46"/>
      <c r="F7" s="47"/>
      <c r="G7" s="47"/>
      <c r="H7" s="48"/>
    </row>
    <row r="8" ht="30" customHeight="1" spans="1:8">
      <c r="A8" s="49"/>
      <c r="B8" s="50"/>
      <c r="C8" s="50"/>
      <c r="D8" s="50"/>
      <c r="E8" s="50"/>
      <c r="F8" s="47"/>
      <c r="G8" s="47"/>
      <c r="H8" s="48"/>
    </row>
    <row r="9" ht="30" customHeight="1" spans="1:8">
      <c r="A9" s="51"/>
      <c r="B9" s="50"/>
      <c r="C9" s="50"/>
      <c r="D9" s="50"/>
      <c r="E9" s="50"/>
      <c r="F9" s="47"/>
      <c r="G9" s="47"/>
      <c r="H9" s="48"/>
    </row>
    <row r="10" ht="30" customHeight="1" spans="1:8">
      <c r="A10" s="52"/>
      <c r="B10" s="52"/>
      <c r="C10" s="50"/>
      <c r="D10" s="50"/>
      <c r="E10" s="50"/>
      <c r="F10" s="47"/>
      <c r="G10" s="47"/>
      <c r="H10" s="48"/>
    </row>
    <row r="11" ht="30" customHeight="1" spans="1:8">
      <c r="A11" s="52"/>
      <c r="B11" s="52"/>
      <c r="C11" s="50"/>
      <c r="D11" s="50"/>
      <c r="E11" s="50"/>
      <c r="F11" s="47"/>
      <c r="G11" s="47"/>
      <c r="H11" s="48"/>
    </row>
    <row r="12" ht="30" customHeight="1" spans="1:8">
      <c r="A12" s="51"/>
      <c r="B12" s="50"/>
      <c r="C12" s="50"/>
      <c r="D12" s="50"/>
      <c r="E12" s="50"/>
      <c r="F12" s="47"/>
      <c r="G12" s="47"/>
      <c r="H12" s="48"/>
    </row>
    <row r="13" ht="30" customHeight="1" spans="1:8">
      <c r="A13" s="52"/>
      <c r="B13" s="52"/>
      <c r="C13" s="50"/>
      <c r="D13" s="50"/>
      <c r="E13" s="50"/>
      <c r="F13" s="47"/>
      <c r="G13" s="47"/>
      <c r="H13" s="48"/>
    </row>
    <row r="14" ht="30" customHeight="1" spans="1:8">
      <c r="A14" s="52"/>
      <c r="B14" s="52"/>
      <c r="C14" s="50"/>
      <c r="D14" s="50"/>
      <c r="E14" s="50"/>
      <c r="F14" s="47"/>
      <c r="G14" s="47"/>
      <c r="H14" s="48"/>
    </row>
    <row r="15" ht="30" customHeight="1" spans="1:8">
      <c r="A15" s="53" t="s">
        <v>79</v>
      </c>
      <c r="B15" s="54"/>
      <c r="C15" s="54"/>
      <c r="D15" s="54"/>
      <c r="E15" s="54"/>
      <c r="F15" s="54"/>
      <c r="G15" s="55"/>
      <c r="H15" s="48"/>
    </row>
    <row r="16" ht="22.5" customHeight="1" spans="1:2">
      <c r="A16" s="34" t="s">
        <v>351</v>
      </c>
      <c r="B16" s="35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15:G15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13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12" sqref="A12:G12"/>
    </sheetView>
  </sheetViews>
  <sheetFormatPr defaultColWidth="9.13888888888889" defaultRowHeight="14.25" customHeight="1"/>
  <cols>
    <col min="1" max="1" width="18.287037037037" style="1" customWidth="1"/>
    <col min="2" max="2" width="31.8518518518519" style="1" customWidth="1"/>
    <col min="3" max="3" width="23.8518518518519" style="1" customWidth="1"/>
    <col min="4" max="4" width="15.1388888888889" style="1" customWidth="1"/>
    <col min="5" max="5" width="17.712962962963" style="1" customWidth="1"/>
    <col min="6" max="6" width="15.1388888888889" style="1" customWidth="1"/>
    <col min="7" max="7" width="17.712962962963" style="1" customWidth="1"/>
    <col min="8" max="11" width="15.4259259259259" style="1" customWidth="1"/>
    <col min="12" max="16384" width="9.13888888888889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/>
    </row>
    <row r="2" ht="27" customHeight="1" spans="1:11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2.5" customHeight="1" spans="1:11">
      <c r="A3" s="6" t="str">
        <f>"部门名称："&amp;封面!$A$2</f>
        <v>部门名称：南涧彝族自治县红十字会</v>
      </c>
      <c r="B3" s="7"/>
      <c r="C3" s="7"/>
      <c r="D3" s="7"/>
      <c r="E3" s="7"/>
      <c r="F3" s="7"/>
      <c r="G3" s="7"/>
      <c r="H3" s="7"/>
      <c r="I3" s="7"/>
      <c r="J3" s="7"/>
      <c r="K3" s="9" t="s">
        <v>21</v>
      </c>
    </row>
    <row r="4" ht="35.25" customHeight="1" spans="1:11">
      <c r="A4" s="10" t="s">
        <v>285</v>
      </c>
      <c r="B4" s="10" t="s">
        <v>210</v>
      </c>
      <c r="C4" s="10" t="s">
        <v>286</v>
      </c>
      <c r="D4" s="11" t="s">
        <v>211</v>
      </c>
      <c r="E4" s="11" t="s">
        <v>212</v>
      </c>
      <c r="F4" s="11" t="s">
        <v>287</v>
      </c>
      <c r="G4" s="11" t="s">
        <v>288</v>
      </c>
      <c r="H4" s="12" t="s">
        <v>389</v>
      </c>
      <c r="I4" s="12"/>
      <c r="J4" s="12"/>
      <c r="K4" s="12"/>
    </row>
    <row r="5" ht="35.25" customHeight="1" spans="1:11">
      <c r="A5" s="10"/>
      <c r="B5" s="10"/>
      <c r="C5" s="10"/>
      <c r="D5" s="11"/>
      <c r="E5" s="11"/>
      <c r="F5" s="11"/>
      <c r="G5" s="11"/>
      <c r="H5" s="12" t="s">
        <v>79</v>
      </c>
      <c r="I5" s="11" t="s">
        <v>82</v>
      </c>
      <c r="J5" s="11" t="s">
        <v>83</v>
      </c>
      <c r="K5" s="11" t="s">
        <v>84</v>
      </c>
    </row>
    <row r="6" ht="15.95" customHeight="1" spans="1:11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  <c r="I6" s="27">
        <v>9</v>
      </c>
      <c r="J6" s="36">
        <v>10</v>
      </c>
      <c r="K6" s="36">
        <v>11</v>
      </c>
    </row>
    <row r="7" ht="35.25" customHeight="1" spans="1:11">
      <c r="A7" s="28" t="s">
        <v>350</v>
      </c>
      <c r="B7" s="29" t="s">
        <v>99</v>
      </c>
      <c r="C7" s="30"/>
      <c r="D7" s="30"/>
      <c r="E7" s="30"/>
      <c r="F7" s="30"/>
      <c r="G7" s="30"/>
      <c r="H7" s="31" t="s">
        <v>99</v>
      </c>
      <c r="I7" s="31" t="s">
        <v>99</v>
      </c>
      <c r="J7" s="31" t="s">
        <v>99</v>
      </c>
      <c r="K7" s="31"/>
    </row>
    <row r="8" ht="35.25" customHeight="1" spans="1:11">
      <c r="A8" s="30"/>
      <c r="B8" s="29"/>
      <c r="C8" s="30"/>
      <c r="D8" s="30"/>
      <c r="E8" s="30"/>
      <c r="F8" s="30"/>
      <c r="G8" s="30"/>
      <c r="H8" s="31"/>
      <c r="I8" s="31"/>
      <c r="J8" s="31"/>
      <c r="K8" s="31"/>
    </row>
    <row r="9" ht="35.25" customHeight="1" spans="1:11">
      <c r="A9" s="30"/>
      <c r="B9" s="29"/>
      <c r="C9" s="30"/>
      <c r="D9" s="30"/>
      <c r="E9" s="30"/>
      <c r="F9" s="30"/>
      <c r="G9" s="30"/>
      <c r="H9" s="31"/>
      <c r="I9" s="31"/>
      <c r="J9" s="31"/>
      <c r="K9" s="31"/>
    </row>
    <row r="10" ht="35.25" customHeight="1" spans="1:11">
      <c r="A10" s="30"/>
      <c r="B10" s="29"/>
      <c r="C10" s="30"/>
      <c r="D10" s="30"/>
      <c r="E10" s="30"/>
      <c r="F10" s="30"/>
      <c r="G10" s="30"/>
      <c r="H10" s="31"/>
      <c r="I10" s="31"/>
      <c r="J10" s="31"/>
      <c r="K10" s="31"/>
    </row>
    <row r="11" ht="35.25" customHeight="1" spans="1:11">
      <c r="A11" s="29" t="s">
        <v>99</v>
      </c>
      <c r="B11" s="29" t="s">
        <v>99</v>
      </c>
      <c r="C11" s="29" t="s">
        <v>99</v>
      </c>
      <c r="D11" s="29" t="s">
        <v>99</v>
      </c>
      <c r="E11" s="29" t="s">
        <v>99</v>
      </c>
      <c r="F11" s="29" t="s">
        <v>99</v>
      </c>
      <c r="G11" s="29" t="s">
        <v>99</v>
      </c>
      <c r="H11" s="25" t="s">
        <v>99</v>
      </c>
      <c r="I11" s="25" t="s">
        <v>99</v>
      </c>
      <c r="J11" s="25" t="s">
        <v>99</v>
      </c>
      <c r="K11" s="25"/>
    </row>
    <row r="12" ht="35.25" customHeight="1" spans="1:11">
      <c r="A12" s="32" t="s">
        <v>144</v>
      </c>
      <c r="B12" s="33"/>
      <c r="C12" s="33"/>
      <c r="D12" s="33"/>
      <c r="E12" s="33"/>
      <c r="F12" s="33"/>
      <c r="G12" s="33"/>
      <c r="H12" s="25" t="s">
        <v>99</v>
      </c>
      <c r="I12" s="25" t="s">
        <v>99</v>
      </c>
      <c r="J12" s="25" t="s">
        <v>99</v>
      </c>
      <c r="K12" s="25"/>
    </row>
    <row r="13" s="26" customFormat="1" ht="29.25" customHeight="1" spans="1:2">
      <c r="A13" s="34" t="s">
        <v>351</v>
      </c>
      <c r="B13" s="35"/>
    </row>
  </sheetData>
  <mergeCells count="10">
    <mergeCell ref="A2:K2"/>
    <mergeCell ref="H4:K4"/>
    <mergeCell ref="A12:G1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0"/>
  <sheetViews>
    <sheetView showGridLines="0" view="pageBreakPreview" zoomScaleNormal="100" workbookViewId="0">
      <selection activeCell="A17" sqref="A17"/>
    </sheetView>
  </sheetViews>
  <sheetFormatPr defaultColWidth="0" defaultRowHeight="15" zeroHeight="1"/>
  <cols>
    <col min="1" max="1" width="75.712962962963" style="247" customWidth="1"/>
    <col min="2" max="16384" width="9.13888888888889" style="248" hidden="1"/>
  </cols>
  <sheetData>
    <row r="1" ht="41.25" customHeight="1" spans="1:1">
      <c r="A1" s="249" t="s">
        <v>2</v>
      </c>
    </row>
    <row r="2" spans="1:1">
      <c r="A2" s="250"/>
    </row>
    <row r="3" ht="27" customHeight="1" spans="1:1">
      <c r="A3" s="251" t="s">
        <v>3</v>
      </c>
    </row>
    <row r="4" ht="27" customHeight="1" spans="1:1">
      <c r="A4" s="251" t="s">
        <v>4</v>
      </c>
    </row>
    <row r="5" ht="27" customHeight="1" spans="1:1">
      <c r="A5" s="251" t="s">
        <v>5</v>
      </c>
    </row>
    <row r="6" ht="27" customHeight="1" spans="1:1">
      <c r="A6" s="251" t="s">
        <v>6</v>
      </c>
    </row>
    <row r="7" ht="27" customHeight="1" spans="1:1">
      <c r="A7" s="251" t="s">
        <v>7</v>
      </c>
    </row>
    <row r="8" ht="27" customHeight="1" spans="1:1">
      <c r="A8" s="251" t="s">
        <v>8</v>
      </c>
    </row>
    <row r="9" ht="27" customHeight="1" spans="1:1">
      <c r="A9" s="251" t="s">
        <v>9</v>
      </c>
    </row>
    <row r="10" ht="27" customHeight="1" spans="1:1">
      <c r="A10" s="251" t="s">
        <v>10</v>
      </c>
    </row>
    <row r="11" ht="27" customHeight="1" spans="1:1">
      <c r="A11" s="251" t="s">
        <v>11</v>
      </c>
    </row>
    <row r="12" ht="27" customHeight="1" spans="1:1">
      <c r="A12" s="251" t="s">
        <v>12</v>
      </c>
    </row>
    <row r="13" ht="27" customHeight="1" spans="1:1">
      <c r="A13" s="251" t="s">
        <v>13</v>
      </c>
    </row>
    <row r="14" ht="27" customHeight="1" spans="1:1">
      <c r="A14" s="251" t="s">
        <v>14</v>
      </c>
    </row>
    <row r="15" ht="27" customHeight="1" spans="1:1">
      <c r="A15" s="251" t="s">
        <v>15</v>
      </c>
    </row>
    <row r="16" ht="27" customHeight="1" spans="1:1">
      <c r="A16" s="251" t="s">
        <v>16</v>
      </c>
    </row>
    <row r="17" ht="27" customHeight="1" spans="1:1">
      <c r="A17" s="251" t="s">
        <v>17</v>
      </c>
    </row>
    <row r="18" ht="27" customHeight="1" spans="1:1">
      <c r="A18" s="251" t="s">
        <v>18</v>
      </c>
    </row>
    <row r="19" ht="27" customHeight="1" spans="1:1">
      <c r="A19" s="251" t="s">
        <v>19</v>
      </c>
    </row>
    <row r="20" ht="27" customHeight="1" spans="1:1">
      <c r="A20" s="251" t="s">
        <v>20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2"/>
  <sheetViews>
    <sheetView showZeros="0" tabSelected="1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F11" sqref="A2:G12"/>
    </sheetView>
  </sheetViews>
  <sheetFormatPr defaultColWidth="9.13888888888889" defaultRowHeight="14.25" customHeight="1" outlineLevelCol="6"/>
  <cols>
    <col min="1" max="7" width="25.4259259259259" style="1" customWidth="1"/>
    <col min="8" max="16384" width="9.13888888888889" style="1"/>
  </cols>
  <sheetData>
    <row r="1" ht="13.5" customHeight="1" spans="4:7">
      <c r="D1" s="2"/>
      <c r="E1" s="3"/>
      <c r="F1" s="3"/>
      <c r="G1" s="4"/>
    </row>
    <row r="2" ht="27" customHeight="1" spans="1:7">
      <c r="A2" s="5" t="s">
        <v>20</v>
      </c>
      <c r="B2" s="5"/>
      <c r="C2" s="5"/>
      <c r="D2" s="5"/>
      <c r="E2" s="5"/>
      <c r="F2" s="5"/>
      <c r="G2" s="5"/>
    </row>
    <row r="3" ht="24" customHeight="1" spans="1:7">
      <c r="A3" s="6" t="str">
        <f>"部门名称："&amp;封面!$A$2</f>
        <v>部门名称：南涧彝族自治县红十字会</v>
      </c>
      <c r="B3" s="7"/>
      <c r="C3" s="7"/>
      <c r="D3" s="7"/>
      <c r="E3" s="8"/>
      <c r="F3" s="8"/>
      <c r="G3" s="9" t="s">
        <v>21</v>
      </c>
    </row>
    <row r="4" ht="31.5" customHeight="1" spans="1:7">
      <c r="A4" s="10" t="s">
        <v>208</v>
      </c>
      <c r="B4" s="10" t="s">
        <v>285</v>
      </c>
      <c r="C4" s="10" t="s">
        <v>210</v>
      </c>
      <c r="D4" s="11" t="s">
        <v>390</v>
      </c>
      <c r="E4" s="12" t="s">
        <v>82</v>
      </c>
      <c r="F4" s="12"/>
      <c r="G4" s="12"/>
    </row>
    <row r="5" ht="31.5" customHeight="1" spans="1:7">
      <c r="A5" s="10"/>
      <c r="B5" s="10"/>
      <c r="C5" s="10"/>
      <c r="D5" s="11"/>
      <c r="E5" s="12" t="s">
        <v>391</v>
      </c>
      <c r="F5" s="11" t="s">
        <v>392</v>
      </c>
      <c r="G5" s="11" t="s">
        <v>393</v>
      </c>
    </row>
    <row r="6" ht="15" customHeight="1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31.5" customHeight="1" spans="1:7">
      <c r="A7" s="14" t="s">
        <v>0</v>
      </c>
      <c r="B7" s="15"/>
      <c r="C7" s="15"/>
      <c r="D7" s="16"/>
      <c r="E7" s="17">
        <v>60000</v>
      </c>
      <c r="F7" s="17"/>
      <c r="G7" s="17"/>
    </row>
    <row r="8" ht="31.5" customHeight="1" spans="1:7">
      <c r="A8" s="18" t="s">
        <v>0</v>
      </c>
      <c r="B8" s="19"/>
      <c r="C8" s="19"/>
      <c r="D8" s="20"/>
      <c r="E8" s="17">
        <v>60000</v>
      </c>
      <c r="F8" s="17"/>
      <c r="G8" s="17"/>
    </row>
    <row r="9" ht="31.5" customHeight="1" spans="1:7">
      <c r="A9" s="21"/>
      <c r="B9" s="19" t="s">
        <v>294</v>
      </c>
      <c r="C9" s="19" t="s">
        <v>302</v>
      </c>
      <c r="D9" s="20" t="s">
        <v>394</v>
      </c>
      <c r="E9" s="22">
        <v>20000</v>
      </c>
      <c r="F9" s="22"/>
      <c r="G9" s="22"/>
    </row>
    <row r="10" ht="31.5" customHeight="1" spans="1:7">
      <c r="A10" s="21"/>
      <c r="B10" s="19" t="s">
        <v>294</v>
      </c>
      <c r="C10" s="19" t="s">
        <v>300</v>
      </c>
      <c r="D10" s="20" t="s">
        <v>394</v>
      </c>
      <c r="E10" s="22">
        <v>20000</v>
      </c>
      <c r="F10" s="22"/>
      <c r="G10" s="22"/>
    </row>
    <row r="11" ht="31.5" customHeight="1" spans="1:7">
      <c r="A11" s="21"/>
      <c r="B11" s="19" t="s">
        <v>294</v>
      </c>
      <c r="C11" s="19" t="s">
        <v>296</v>
      </c>
      <c r="D11" s="20" t="s">
        <v>394</v>
      </c>
      <c r="E11" s="22">
        <v>20000</v>
      </c>
      <c r="F11" s="22"/>
      <c r="G11" s="22"/>
    </row>
    <row r="12" ht="31.5" customHeight="1" spans="1:7">
      <c r="A12" s="23" t="s">
        <v>79</v>
      </c>
      <c r="B12" s="24" t="s">
        <v>99</v>
      </c>
      <c r="C12" s="24"/>
      <c r="D12" s="24"/>
      <c r="E12" s="17">
        <v>60000</v>
      </c>
      <c r="F12" s="25" t="s">
        <v>99</v>
      </c>
      <c r="G12" s="25" t="s">
        <v>99</v>
      </c>
    </row>
  </sheetData>
  <mergeCells count="7">
    <mergeCell ref="A2:G2"/>
    <mergeCell ref="E4:G4"/>
    <mergeCell ref="A12:D12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3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B7" sqref="B7"/>
    </sheetView>
  </sheetViews>
  <sheetFormatPr defaultColWidth="0" defaultRowHeight="12" zeroHeight="1" outlineLevelCol="3"/>
  <cols>
    <col min="1" max="1" width="35.1388888888889" style="35" customWidth="1"/>
    <col min="2" max="2" width="20.712962962963" style="35" customWidth="1"/>
    <col min="3" max="3" width="35.1388888888889" style="35" customWidth="1"/>
    <col min="4" max="4" width="20.712962962963" style="35" customWidth="1"/>
    <col min="5" max="16384" width="8" style="58" hidden="1"/>
  </cols>
  <sheetData>
    <row r="1" s="56" customFormat="1" customHeight="1" spans="1:4">
      <c r="A1" s="70"/>
      <c r="B1" s="70"/>
      <c r="C1" s="70"/>
      <c r="D1" s="240"/>
    </row>
    <row r="2" s="239" customFormat="1" ht="36" customHeight="1" spans="1:4">
      <c r="A2" s="60" t="s">
        <v>3</v>
      </c>
      <c r="B2" s="241"/>
      <c r="C2" s="241"/>
      <c r="D2" s="241"/>
    </row>
    <row r="3" s="57" customFormat="1" ht="24" customHeight="1" spans="1:4">
      <c r="A3" s="100" t="str">
        <f>"部门名称："&amp;封面!$A$2</f>
        <v>部门名称：南涧彝族自治县红十字会</v>
      </c>
      <c r="B3" s="221"/>
      <c r="C3" s="221"/>
      <c r="D3" s="143" t="s">
        <v>21</v>
      </c>
    </row>
    <row r="4" ht="19.5" customHeight="1" spans="1:4">
      <c r="A4" s="64" t="s">
        <v>22</v>
      </c>
      <c r="B4" s="64"/>
      <c r="C4" s="64" t="s">
        <v>23</v>
      </c>
      <c r="D4" s="64"/>
    </row>
    <row r="5" ht="19.5" customHeight="1" spans="1:4">
      <c r="A5" s="64" t="s">
        <v>24</v>
      </c>
      <c r="B5" s="64" t="s">
        <v>25</v>
      </c>
      <c r="C5" s="64" t="s">
        <v>26</v>
      </c>
      <c r="D5" s="64" t="s">
        <v>25</v>
      </c>
    </row>
    <row r="6" ht="19.5" customHeight="1" spans="1:4">
      <c r="A6" s="64"/>
      <c r="B6" s="64"/>
      <c r="C6" s="64"/>
      <c r="D6" s="64"/>
    </row>
    <row r="7" ht="21.95" customHeight="1" spans="1:4">
      <c r="A7" s="107" t="s">
        <v>27</v>
      </c>
      <c r="B7" s="133">
        <v>1394235.05</v>
      </c>
      <c r="C7" s="107" t="s">
        <v>28</v>
      </c>
      <c r="D7" s="133"/>
    </row>
    <row r="8" ht="21.95" customHeight="1" spans="1:4">
      <c r="A8" s="107" t="s">
        <v>29</v>
      </c>
      <c r="B8" s="133"/>
      <c r="C8" s="107" t="s">
        <v>30</v>
      </c>
      <c r="D8" s="133"/>
    </row>
    <row r="9" ht="21.95" customHeight="1" spans="1:4">
      <c r="A9" s="107" t="s">
        <v>31</v>
      </c>
      <c r="B9" s="133"/>
      <c r="C9" s="107" t="s">
        <v>32</v>
      </c>
      <c r="D9" s="133"/>
    </row>
    <row r="10" ht="21.95" customHeight="1" spans="1:4">
      <c r="A10" s="107" t="s">
        <v>33</v>
      </c>
      <c r="B10" s="133"/>
      <c r="C10" s="107" t="s">
        <v>34</v>
      </c>
      <c r="D10" s="133"/>
    </row>
    <row r="11" ht="21.95" customHeight="1" spans="1:4">
      <c r="A11" s="107" t="s">
        <v>35</v>
      </c>
      <c r="B11" s="242">
        <f>SUM(B12:B16)</f>
        <v>0</v>
      </c>
      <c r="C11" s="107" t="s">
        <v>36</v>
      </c>
      <c r="D11" s="133"/>
    </row>
    <row r="12" ht="21.95" customHeight="1" spans="1:4">
      <c r="A12" s="243" t="s">
        <v>37</v>
      </c>
      <c r="B12" s="133"/>
      <c r="C12" s="107" t="s">
        <v>38</v>
      </c>
      <c r="D12" s="133"/>
    </row>
    <row r="13" ht="21.95" customHeight="1" spans="1:4">
      <c r="A13" s="243" t="s">
        <v>39</v>
      </c>
      <c r="B13" s="133"/>
      <c r="C13" s="107" t="s">
        <v>40</v>
      </c>
      <c r="D13" s="133"/>
    </row>
    <row r="14" ht="21.95" customHeight="1" spans="1:4">
      <c r="A14" s="243" t="s">
        <v>41</v>
      </c>
      <c r="B14" s="133"/>
      <c r="C14" s="107" t="s">
        <v>42</v>
      </c>
      <c r="D14" s="22">
        <v>1218453.92</v>
      </c>
    </row>
    <row r="15" ht="21.95" customHeight="1" spans="1:4">
      <c r="A15" s="243" t="s">
        <v>43</v>
      </c>
      <c r="B15" s="133"/>
      <c r="C15" s="107" t="s">
        <v>44</v>
      </c>
      <c r="D15" s="22">
        <v>77969.13</v>
      </c>
    </row>
    <row r="16" ht="21.95" customHeight="1" spans="1:4">
      <c r="A16" s="244" t="s">
        <v>45</v>
      </c>
      <c r="B16" s="245"/>
      <c r="C16" s="107" t="s">
        <v>46</v>
      </c>
      <c r="D16" s="133"/>
    </row>
    <row r="17" ht="21.95" customHeight="1" spans="1:4">
      <c r="A17" s="244"/>
      <c r="B17" s="245"/>
      <c r="C17" s="107" t="s">
        <v>47</v>
      </c>
      <c r="D17" s="133"/>
    </row>
    <row r="18" ht="21.95" customHeight="1" spans="1:4">
      <c r="A18" s="227"/>
      <c r="B18" s="245"/>
      <c r="C18" s="107" t="s">
        <v>48</v>
      </c>
      <c r="D18" s="133"/>
    </row>
    <row r="19" ht="21.95" customHeight="1" spans="1:4">
      <c r="A19" s="227"/>
      <c r="B19" s="245"/>
      <c r="C19" s="107" t="s">
        <v>49</v>
      </c>
      <c r="D19" s="133"/>
    </row>
    <row r="20" ht="21.95" customHeight="1" spans="1:4">
      <c r="A20" s="227"/>
      <c r="B20" s="245"/>
      <c r="C20" s="107" t="s">
        <v>50</v>
      </c>
      <c r="D20" s="133"/>
    </row>
    <row r="21" ht="21.95" customHeight="1" spans="1:4">
      <c r="A21" s="227"/>
      <c r="B21" s="245"/>
      <c r="C21" s="107" t="s">
        <v>51</v>
      </c>
      <c r="D21" s="133">
        <v>0</v>
      </c>
    </row>
    <row r="22" ht="21.95" customHeight="1" spans="1:4">
      <c r="A22" s="227"/>
      <c r="B22" s="245"/>
      <c r="C22" s="107" t="s">
        <v>52</v>
      </c>
      <c r="D22" s="133"/>
    </row>
    <row r="23" ht="21.95" customHeight="1" spans="1:4">
      <c r="A23" s="227"/>
      <c r="B23" s="245"/>
      <c r="C23" s="107" t="s">
        <v>53</v>
      </c>
      <c r="D23" s="133"/>
    </row>
    <row r="24" ht="21.95" customHeight="1" spans="1:4">
      <c r="A24" s="227"/>
      <c r="B24" s="245"/>
      <c r="C24" s="107" t="s">
        <v>54</v>
      </c>
      <c r="D24" s="133"/>
    </row>
    <row r="25" ht="21.95" customHeight="1" spans="1:4">
      <c r="A25" s="227"/>
      <c r="B25" s="245"/>
      <c r="C25" s="107" t="s">
        <v>55</v>
      </c>
      <c r="D25" s="22">
        <v>97812</v>
      </c>
    </row>
    <row r="26" ht="21.95" customHeight="1" spans="1:4">
      <c r="A26" s="227"/>
      <c r="B26" s="245"/>
      <c r="C26" s="107" t="s">
        <v>56</v>
      </c>
      <c r="D26" s="133"/>
    </row>
    <row r="27" ht="21.95" customHeight="1" spans="1:4">
      <c r="A27" s="227"/>
      <c r="B27" s="245"/>
      <c r="C27" s="107" t="s">
        <v>57</v>
      </c>
      <c r="D27" s="133"/>
    </row>
    <row r="28" ht="21.95" customHeight="1" spans="1:4">
      <c r="A28" s="227"/>
      <c r="B28" s="245"/>
      <c r="C28" s="107" t="s">
        <v>58</v>
      </c>
      <c r="D28" s="133"/>
    </row>
    <row r="29" ht="21.95" customHeight="1" spans="1:4">
      <c r="A29" s="227"/>
      <c r="B29" s="245"/>
      <c r="C29" s="107" t="s">
        <v>59</v>
      </c>
      <c r="D29" s="133"/>
    </row>
    <row r="30" ht="21.95" customHeight="1" spans="1:4">
      <c r="A30" s="227"/>
      <c r="B30" s="245"/>
      <c r="C30" s="107" t="s">
        <v>60</v>
      </c>
      <c r="D30" s="133"/>
    </row>
    <row r="31" ht="21.95" customHeight="1" spans="1:4">
      <c r="A31" s="227"/>
      <c r="B31" s="245"/>
      <c r="C31" s="107" t="s">
        <v>61</v>
      </c>
      <c r="D31" s="133"/>
    </row>
    <row r="32" ht="21.95" customHeight="1" spans="1:4">
      <c r="A32" s="227"/>
      <c r="B32" s="245"/>
      <c r="C32" s="246" t="s">
        <v>62</v>
      </c>
      <c r="D32" s="133"/>
    </row>
    <row r="33" ht="21.95" customHeight="1" spans="1:4">
      <c r="A33" s="227"/>
      <c r="B33" s="245"/>
      <c r="C33" s="246" t="s">
        <v>63</v>
      </c>
      <c r="D33" s="133"/>
    </row>
    <row r="34" ht="21.95" customHeight="1" spans="1:4">
      <c r="A34" s="227"/>
      <c r="B34" s="245"/>
      <c r="C34" s="246" t="s">
        <v>64</v>
      </c>
      <c r="D34" s="133"/>
    </row>
    <row r="35" ht="21.95" customHeight="1" spans="1:4">
      <c r="A35" s="227"/>
      <c r="B35" s="245"/>
      <c r="C35" s="107"/>
      <c r="D35" s="133"/>
    </row>
    <row r="36" ht="21.95" customHeight="1" spans="1:4">
      <c r="A36" s="128" t="s">
        <v>65</v>
      </c>
      <c r="B36" s="223">
        <f>SUM(B7:B11)</f>
        <v>1394235.05</v>
      </c>
      <c r="C36" s="128" t="s">
        <v>66</v>
      </c>
      <c r="D36" s="223">
        <f>SUM(D7:D34)</f>
        <v>1394235.05</v>
      </c>
    </row>
    <row r="37" ht="21.95" customHeight="1" spans="1:4">
      <c r="A37" s="107" t="s">
        <v>67</v>
      </c>
      <c r="B37" s="242">
        <f>SUM(B38:B42)</f>
        <v>0</v>
      </c>
      <c r="C37" s="107" t="s">
        <v>68</v>
      </c>
      <c r="D37" s="242">
        <f>SUM(D38:D42)</f>
        <v>0</v>
      </c>
    </row>
    <row r="38" ht="21.95" customHeight="1" spans="1:4">
      <c r="A38" s="107" t="s">
        <v>69</v>
      </c>
      <c r="B38" s="133"/>
      <c r="C38" s="107" t="s">
        <v>69</v>
      </c>
      <c r="D38" s="133"/>
    </row>
    <row r="39" ht="21.95" customHeight="1" spans="1:4">
      <c r="A39" s="107" t="s">
        <v>70</v>
      </c>
      <c r="B39" s="133"/>
      <c r="C39" s="107" t="s">
        <v>70</v>
      </c>
      <c r="D39" s="133"/>
    </row>
    <row r="40" ht="21.95" customHeight="1" spans="1:4">
      <c r="A40" s="107" t="s">
        <v>71</v>
      </c>
      <c r="B40" s="133"/>
      <c r="C40" s="107" t="s">
        <v>71</v>
      </c>
      <c r="D40" s="133"/>
    </row>
    <row r="41" ht="21.95" customHeight="1" spans="1:4">
      <c r="A41" s="107" t="s">
        <v>72</v>
      </c>
      <c r="B41" s="133"/>
      <c r="C41" s="107" t="s">
        <v>72</v>
      </c>
      <c r="D41" s="133"/>
    </row>
    <row r="42" ht="21.95" customHeight="1" spans="1:4">
      <c r="A42" s="107" t="s">
        <v>73</v>
      </c>
      <c r="B42" s="133"/>
      <c r="C42" s="107" t="s">
        <v>73</v>
      </c>
      <c r="D42" s="133"/>
    </row>
    <row r="43" ht="21.95" customHeight="1" spans="1:4">
      <c r="A43" s="128" t="s">
        <v>74</v>
      </c>
      <c r="B43" s="223">
        <f>SUM(B36,B37)</f>
        <v>1394235.05</v>
      </c>
      <c r="C43" s="128" t="s">
        <v>75</v>
      </c>
      <c r="D43" s="223">
        <f>SUM(D36:D37)</f>
        <v>1394235.05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0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G8" sqref="G8"/>
    </sheetView>
  </sheetViews>
  <sheetFormatPr defaultColWidth="8" defaultRowHeight="14.25" customHeight="1"/>
  <cols>
    <col min="1" max="1" width="21.1388888888889" style="35" customWidth="1"/>
    <col min="2" max="2" width="35.287037037037" style="35" customWidth="1"/>
    <col min="3" max="14" width="12" style="35" customWidth="1"/>
    <col min="15" max="18" width="12" style="58" customWidth="1"/>
    <col min="19" max="20" width="12" style="35" customWidth="1"/>
    <col min="21" max="16384" width="8" style="58"/>
  </cols>
  <sheetData>
    <row r="1" s="56" customFormat="1" ht="12" customHeight="1" spans="1:20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1"/>
      <c r="T1" s="71"/>
    </row>
    <row r="2" s="56" customFormat="1" ht="36" customHeight="1" spans="1:20">
      <c r="A2" s="60" t="s">
        <v>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="57" customFormat="1" ht="24" customHeight="1" spans="1:20">
      <c r="A3" s="100" t="str">
        <f>"部门名称："&amp;封面!$A$2</f>
        <v>部门名称：南涧彝族自治县红十字会</v>
      </c>
      <c r="B3" s="101"/>
      <c r="C3" s="101" t="e">
        <f>SUBSTITUTE(封面!#REF!," ","")&amp;封面!#REF!</f>
        <v>#REF!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43" t="s">
        <v>21</v>
      </c>
      <c r="T3" s="143" t="s">
        <v>76</v>
      </c>
    </row>
    <row r="4" ht="18.75" customHeight="1" spans="1:20">
      <c r="A4" s="234" t="s">
        <v>77</v>
      </c>
      <c r="B4" s="234" t="s">
        <v>78</v>
      </c>
      <c r="C4" s="234" t="s">
        <v>79</v>
      </c>
      <c r="D4" s="234" t="s">
        <v>80</v>
      </c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 t="s">
        <v>67</v>
      </c>
      <c r="P4" s="234"/>
      <c r="Q4" s="234"/>
      <c r="R4" s="234"/>
      <c r="S4" s="234"/>
      <c r="T4" s="234"/>
    </row>
    <row r="5" ht="18.75" customHeight="1" spans="1:20">
      <c r="A5" s="234"/>
      <c r="B5" s="234"/>
      <c r="C5" s="234"/>
      <c r="D5" s="234" t="s">
        <v>81</v>
      </c>
      <c r="E5" s="234" t="s">
        <v>82</v>
      </c>
      <c r="F5" s="234" t="s">
        <v>83</v>
      </c>
      <c r="G5" s="234" t="s">
        <v>84</v>
      </c>
      <c r="H5" s="234" t="s">
        <v>85</v>
      </c>
      <c r="I5" s="234" t="s">
        <v>86</v>
      </c>
      <c r="J5" s="234"/>
      <c r="K5" s="234"/>
      <c r="L5" s="234"/>
      <c r="M5" s="234"/>
      <c r="N5" s="234"/>
      <c r="O5" s="234" t="s">
        <v>81</v>
      </c>
      <c r="P5" s="234" t="s">
        <v>82</v>
      </c>
      <c r="Q5" s="234" t="s">
        <v>83</v>
      </c>
      <c r="R5" s="234" t="s">
        <v>84</v>
      </c>
      <c r="S5" s="234" t="s">
        <v>85</v>
      </c>
      <c r="T5" s="234" t="s">
        <v>86</v>
      </c>
    </row>
    <row r="6" ht="33.75" customHeight="1" spans="1:20">
      <c r="A6" s="234"/>
      <c r="B6" s="234"/>
      <c r="C6" s="234"/>
      <c r="D6" s="234"/>
      <c r="E6" s="234"/>
      <c r="F6" s="234"/>
      <c r="G6" s="234"/>
      <c r="H6" s="234"/>
      <c r="I6" s="234" t="s">
        <v>81</v>
      </c>
      <c r="J6" s="234" t="s">
        <v>87</v>
      </c>
      <c r="K6" s="234" t="s">
        <v>88</v>
      </c>
      <c r="L6" s="234" t="s">
        <v>89</v>
      </c>
      <c r="M6" s="234" t="s">
        <v>90</v>
      </c>
      <c r="N6" s="234" t="s">
        <v>91</v>
      </c>
      <c r="O6" s="234"/>
      <c r="P6" s="234"/>
      <c r="Q6" s="234"/>
      <c r="R6" s="234"/>
      <c r="S6" s="234"/>
      <c r="T6" s="234"/>
    </row>
    <row r="7" ht="16.5" customHeight="1" spans="1:20">
      <c r="A7" s="235">
        <v>1</v>
      </c>
      <c r="B7" s="235">
        <v>2</v>
      </c>
      <c r="C7" s="235" t="s">
        <v>92</v>
      </c>
      <c r="D7" s="235" t="s">
        <v>93</v>
      </c>
      <c r="E7" s="235">
        <v>5</v>
      </c>
      <c r="F7" s="235">
        <v>6</v>
      </c>
      <c r="G7" s="235">
        <v>7</v>
      </c>
      <c r="H7" s="235">
        <v>8</v>
      </c>
      <c r="I7" s="235" t="s">
        <v>94</v>
      </c>
      <c r="J7" s="235">
        <v>10</v>
      </c>
      <c r="K7" s="235">
        <v>11</v>
      </c>
      <c r="L7" s="235">
        <v>12</v>
      </c>
      <c r="M7" s="235">
        <v>13</v>
      </c>
      <c r="N7" s="235">
        <v>14</v>
      </c>
      <c r="O7" s="235" t="s">
        <v>95</v>
      </c>
      <c r="P7" s="235">
        <v>16</v>
      </c>
      <c r="Q7" s="235">
        <v>17</v>
      </c>
      <c r="R7" s="235">
        <v>18</v>
      </c>
      <c r="S7" s="235">
        <v>19</v>
      </c>
      <c r="T7" s="235">
        <v>20</v>
      </c>
    </row>
    <row r="8" ht="16.5" customHeight="1" spans="1:20">
      <c r="A8" s="167" t="s">
        <v>96</v>
      </c>
      <c r="B8" s="167" t="s">
        <v>0</v>
      </c>
      <c r="C8" s="22">
        <v>1394235.05</v>
      </c>
      <c r="D8" s="22">
        <v>1394235.05</v>
      </c>
      <c r="E8" s="22">
        <v>1394235.05</v>
      </c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</row>
    <row r="9" ht="16.5" customHeight="1" spans="1:20">
      <c r="A9" s="237" t="s">
        <v>97</v>
      </c>
      <c r="B9" s="237" t="s">
        <v>0</v>
      </c>
      <c r="C9" s="22">
        <v>1394235.05</v>
      </c>
      <c r="D9" s="22">
        <v>1394235.05</v>
      </c>
      <c r="E9" s="22">
        <v>1394235.05</v>
      </c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</row>
    <row r="10" ht="16.5" customHeight="1" spans="1:20">
      <c r="A10" s="128" t="s">
        <v>98</v>
      </c>
      <c r="B10" s="128"/>
      <c r="C10" s="17">
        <v>1394235.05</v>
      </c>
      <c r="D10" s="17">
        <v>1394235.05</v>
      </c>
      <c r="E10" s="17">
        <v>1394235.05</v>
      </c>
      <c r="F10" s="238" t="s">
        <v>99</v>
      </c>
      <c r="G10" s="238" t="s">
        <v>99</v>
      </c>
      <c r="H10" s="238" t="s">
        <v>99</v>
      </c>
      <c r="I10" s="238"/>
      <c r="J10" s="238" t="s">
        <v>99</v>
      </c>
      <c r="K10" s="238" t="s">
        <v>99</v>
      </c>
      <c r="L10" s="238" t="s">
        <v>99</v>
      </c>
      <c r="M10" s="238" t="s">
        <v>99</v>
      </c>
      <c r="N10" s="238" t="s">
        <v>99</v>
      </c>
      <c r="O10" s="238" t="s">
        <v>99</v>
      </c>
      <c r="P10" s="238" t="s">
        <v>99</v>
      </c>
      <c r="Q10" s="238"/>
      <c r="R10" s="238"/>
      <c r="S10" s="238"/>
      <c r="T10" s="238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1"/>
  <sheetViews>
    <sheetView showGridLines="0" showZeros="0" view="pageBreakPreview" zoomScale="85" zoomScaleNormal="85" workbookViewId="0">
      <pane xSplit="3" ySplit="7" topLeftCell="D8" activePane="bottomRight" state="frozen"/>
      <selection/>
      <selection pane="topRight"/>
      <selection pane="bottomLeft"/>
      <selection pane="bottomRight" activeCell="A11" sqref="$A11:$XFD11"/>
    </sheetView>
  </sheetViews>
  <sheetFormatPr defaultColWidth="9.13888888888889" defaultRowHeight="14.25" customHeight="1"/>
  <cols>
    <col min="1" max="1" width="14.3703703703704" style="35" customWidth="1"/>
    <col min="2" max="2" width="26.712962962963" style="35" customWidth="1"/>
    <col min="3" max="23" width="15.5740740740741" style="35" customWidth="1"/>
    <col min="24" max="16384" width="9.13888888888889" style="35"/>
  </cols>
  <sheetData>
    <row r="1" s="72" customFormat="1" ht="15.75" customHeight="1" spans="1:23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  <c r="R1" s="70"/>
      <c r="S1" s="70"/>
      <c r="T1" s="70"/>
      <c r="U1" s="70"/>
      <c r="V1" s="70"/>
      <c r="W1" s="71"/>
    </row>
    <row r="2" s="72" customFormat="1" ht="39" customHeight="1" spans="1:23">
      <c r="A2" s="60" t="s">
        <v>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="94" customFormat="1" ht="24" customHeight="1" spans="1:23">
      <c r="A3" s="74" t="str">
        <f>"部门名称："&amp;封面!$A$2</f>
        <v>部门名称：南涧彝族自治县红十字会</v>
      </c>
      <c r="B3" s="74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101"/>
      <c r="P3" s="101"/>
      <c r="Q3" s="143"/>
      <c r="R3" s="143"/>
      <c r="S3" s="143"/>
      <c r="T3" s="143"/>
      <c r="U3" s="101"/>
      <c r="V3" s="101"/>
      <c r="W3" s="143" t="s">
        <v>21</v>
      </c>
    </row>
    <row r="4" s="94" customFormat="1" ht="24" customHeight="1" spans="1:23">
      <c r="A4" s="63" t="s">
        <v>100</v>
      </c>
      <c r="B4" s="63" t="s">
        <v>101</v>
      </c>
      <c r="C4" s="229" t="s">
        <v>79</v>
      </c>
      <c r="D4" s="230"/>
      <c r="E4" s="231" t="s">
        <v>102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103" t="s">
        <v>103</v>
      </c>
      <c r="S4" s="114"/>
      <c r="T4" s="114"/>
      <c r="U4" s="114"/>
      <c r="V4" s="114"/>
      <c r="W4" s="120"/>
    </row>
    <row r="5" s="94" customFormat="1" ht="24" customHeight="1" spans="1:23">
      <c r="A5" s="63"/>
      <c r="B5" s="63"/>
      <c r="C5" s="104"/>
      <c r="D5" s="63" t="s">
        <v>104</v>
      </c>
      <c r="E5" s="63" t="s">
        <v>81</v>
      </c>
      <c r="F5" s="231" t="s">
        <v>82</v>
      </c>
      <c r="G5" s="231"/>
      <c r="H5" s="231"/>
      <c r="I5" s="63" t="s">
        <v>83</v>
      </c>
      <c r="J5" s="63" t="s">
        <v>84</v>
      </c>
      <c r="K5" s="63" t="s">
        <v>85</v>
      </c>
      <c r="L5" s="63" t="s">
        <v>86</v>
      </c>
      <c r="M5" s="63"/>
      <c r="N5" s="63"/>
      <c r="O5" s="63"/>
      <c r="P5" s="63"/>
      <c r="Q5" s="63"/>
      <c r="R5" s="102" t="s">
        <v>81</v>
      </c>
      <c r="S5" s="102" t="s">
        <v>82</v>
      </c>
      <c r="T5" s="102" t="s">
        <v>83</v>
      </c>
      <c r="U5" s="102" t="s">
        <v>84</v>
      </c>
      <c r="V5" s="102" t="s">
        <v>85</v>
      </c>
      <c r="W5" s="102" t="s">
        <v>86</v>
      </c>
    </row>
    <row r="6" ht="32.25" customHeight="1" spans="1:23">
      <c r="A6" s="63"/>
      <c r="B6" s="63"/>
      <c r="C6" s="105"/>
      <c r="D6" s="63"/>
      <c r="E6" s="63"/>
      <c r="F6" s="63" t="s">
        <v>81</v>
      </c>
      <c r="G6" s="63" t="s">
        <v>105</v>
      </c>
      <c r="H6" s="63" t="s">
        <v>106</v>
      </c>
      <c r="I6" s="63"/>
      <c r="J6" s="63"/>
      <c r="K6" s="63"/>
      <c r="L6" s="63" t="s">
        <v>81</v>
      </c>
      <c r="M6" s="63" t="s">
        <v>107</v>
      </c>
      <c r="N6" s="63" t="s">
        <v>108</v>
      </c>
      <c r="O6" s="63" t="s">
        <v>109</v>
      </c>
      <c r="P6" s="63" t="s">
        <v>110</v>
      </c>
      <c r="Q6" s="63" t="s">
        <v>111</v>
      </c>
      <c r="R6" s="105"/>
      <c r="S6" s="105"/>
      <c r="T6" s="105"/>
      <c r="U6" s="105"/>
      <c r="V6" s="105"/>
      <c r="W6" s="105"/>
    </row>
    <row r="7" ht="16.5" customHeight="1" spans="1:23">
      <c r="A7" s="86">
        <v>1</v>
      </c>
      <c r="B7" s="86">
        <v>2</v>
      </c>
      <c r="C7" s="106" t="s">
        <v>112</v>
      </c>
      <c r="D7" s="106" t="s">
        <v>113</v>
      </c>
      <c r="E7" s="106" t="s">
        <v>114</v>
      </c>
      <c r="F7" s="106" t="s">
        <v>115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 t="s">
        <v>116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 t="s">
        <v>117</v>
      </c>
      <c r="S7" s="106">
        <v>19</v>
      </c>
      <c r="T7" s="106">
        <v>20</v>
      </c>
      <c r="U7" s="106">
        <v>21</v>
      </c>
      <c r="V7" s="106">
        <v>22</v>
      </c>
      <c r="W7" s="106">
        <v>23</v>
      </c>
    </row>
    <row r="8" ht="20.25" customHeight="1" spans="1:23">
      <c r="A8" s="171" t="s">
        <v>118</v>
      </c>
      <c r="B8" s="171" t="s">
        <v>119</v>
      </c>
      <c r="C8" s="177">
        <v>1218453.92</v>
      </c>
      <c r="D8" s="177">
        <v>1218453.92</v>
      </c>
      <c r="E8" s="177">
        <v>1218453.92</v>
      </c>
      <c r="F8" s="177">
        <v>1218453.92</v>
      </c>
      <c r="G8" s="177">
        <v>1158453.92</v>
      </c>
      <c r="H8" s="177">
        <v>60000</v>
      </c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</row>
    <row r="9" ht="20.25" customHeight="1" spans="1:23">
      <c r="A9" s="232" t="s">
        <v>120</v>
      </c>
      <c r="B9" s="232" t="s">
        <v>121</v>
      </c>
      <c r="C9" s="177">
        <v>143365.6</v>
      </c>
      <c r="D9" s="177">
        <v>143365.6</v>
      </c>
      <c r="E9" s="177">
        <v>143365.6</v>
      </c>
      <c r="F9" s="177">
        <v>143365.6</v>
      </c>
      <c r="G9" s="177">
        <v>143365.6</v>
      </c>
      <c r="H9" s="177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</row>
    <row r="10" ht="26" customHeight="1" spans="1:23">
      <c r="A10" s="233" t="s">
        <v>122</v>
      </c>
      <c r="B10" s="233" t="s">
        <v>123</v>
      </c>
      <c r="C10" s="177">
        <v>143365.6</v>
      </c>
      <c r="D10" s="177">
        <v>143365.6</v>
      </c>
      <c r="E10" s="177">
        <v>143365.6</v>
      </c>
      <c r="F10" s="177">
        <v>143365.6</v>
      </c>
      <c r="G10" s="177">
        <v>143365.6</v>
      </c>
      <c r="H10" s="177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</row>
    <row r="11" ht="20.25" customHeight="1" spans="1:23">
      <c r="A11" s="232" t="s">
        <v>124</v>
      </c>
      <c r="B11" s="232" t="s">
        <v>125</v>
      </c>
      <c r="C11" s="177">
        <v>1075088.32</v>
      </c>
      <c r="D11" s="177">
        <v>1075088.32</v>
      </c>
      <c r="E11" s="177">
        <v>1075088.32</v>
      </c>
      <c r="F11" s="177">
        <v>1075088.32</v>
      </c>
      <c r="G11" s="177">
        <v>1015088.32</v>
      </c>
      <c r="H11" s="177">
        <v>60000</v>
      </c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</row>
    <row r="12" ht="20.25" customHeight="1" spans="1:23">
      <c r="A12" s="233" t="s">
        <v>126</v>
      </c>
      <c r="B12" s="233" t="s">
        <v>127</v>
      </c>
      <c r="C12" s="177">
        <v>1015088.32</v>
      </c>
      <c r="D12" s="177">
        <v>1015088.32</v>
      </c>
      <c r="E12" s="177">
        <v>1015088.32</v>
      </c>
      <c r="F12" s="177">
        <v>1015088.32</v>
      </c>
      <c r="G12" s="177">
        <v>1015088.32</v>
      </c>
      <c r="H12" s="177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</row>
    <row r="13" ht="20.25" customHeight="1" spans="1:23">
      <c r="A13" s="233" t="s">
        <v>128</v>
      </c>
      <c r="B13" s="233" t="s">
        <v>129</v>
      </c>
      <c r="C13" s="177">
        <v>60000</v>
      </c>
      <c r="D13" s="177">
        <v>60000</v>
      </c>
      <c r="E13" s="177">
        <v>60000</v>
      </c>
      <c r="F13" s="177">
        <v>60000</v>
      </c>
      <c r="G13" s="177"/>
      <c r="H13" s="177">
        <v>60000</v>
      </c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</row>
    <row r="14" ht="20.25" customHeight="1" spans="1:23">
      <c r="A14" s="171" t="s">
        <v>130</v>
      </c>
      <c r="B14" s="171" t="s">
        <v>131</v>
      </c>
      <c r="C14" s="177">
        <v>77969.13</v>
      </c>
      <c r="D14" s="177">
        <v>77969.13</v>
      </c>
      <c r="E14" s="177">
        <v>77969.13</v>
      </c>
      <c r="F14" s="177">
        <v>77969.13</v>
      </c>
      <c r="G14" s="177">
        <v>77969.13</v>
      </c>
      <c r="H14" s="177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</row>
    <row r="15" ht="20.25" customHeight="1" spans="1:23">
      <c r="A15" s="232" t="s">
        <v>132</v>
      </c>
      <c r="B15" s="232" t="s">
        <v>133</v>
      </c>
      <c r="C15" s="177">
        <v>77969.13</v>
      </c>
      <c r="D15" s="177">
        <v>77969.13</v>
      </c>
      <c r="E15" s="177">
        <v>77969.13</v>
      </c>
      <c r="F15" s="177">
        <v>77969.13</v>
      </c>
      <c r="G15" s="177">
        <v>77969.13</v>
      </c>
      <c r="H15" s="177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</row>
    <row r="16" ht="20.25" customHeight="1" spans="1:23">
      <c r="A16" s="233" t="s">
        <v>134</v>
      </c>
      <c r="B16" s="233" t="s">
        <v>135</v>
      </c>
      <c r="C16" s="177">
        <v>73447.01</v>
      </c>
      <c r="D16" s="177">
        <v>73447.01</v>
      </c>
      <c r="E16" s="177">
        <v>73447.01</v>
      </c>
      <c r="F16" s="177">
        <v>73447.01</v>
      </c>
      <c r="G16" s="177">
        <v>73447.01</v>
      </c>
      <c r="H16" s="177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</row>
    <row r="17" ht="20.25" customHeight="1" spans="1:23">
      <c r="A17" s="233" t="s">
        <v>136</v>
      </c>
      <c r="B17" s="233" t="s">
        <v>137</v>
      </c>
      <c r="C17" s="177">
        <v>4522.12</v>
      </c>
      <c r="D17" s="177">
        <v>4522.12</v>
      </c>
      <c r="E17" s="177">
        <v>4522.12</v>
      </c>
      <c r="F17" s="177">
        <v>4522.12</v>
      </c>
      <c r="G17" s="177">
        <v>4522.12</v>
      </c>
      <c r="H17" s="177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</row>
    <row r="18" ht="20.25" customHeight="1" spans="1:23">
      <c r="A18" s="171" t="s">
        <v>138</v>
      </c>
      <c r="B18" s="171" t="s">
        <v>139</v>
      </c>
      <c r="C18" s="177">
        <v>97812</v>
      </c>
      <c r="D18" s="177">
        <v>97812</v>
      </c>
      <c r="E18" s="177">
        <v>97812</v>
      </c>
      <c r="F18" s="177">
        <v>97812</v>
      </c>
      <c r="G18" s="177">
        <v>97812</v>
      </c>
      <c r="H18" s="177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</row>
    <row r="19" ht="20.25" customHeight="1" spans="1:23">
      <c r="A19" s="232" t="s">
        <v>140</v>
      </c>
      <c r="B19" s="232" t="s">
        <v>141</v>
      </c>
      <c r="C19" s="177">
        <v>97812</v>
      </c>
      <c r="D19" s="177">
        <v>97812</v>
      </c>
      <c r="E19" s="177">
        <v>97812</v>
      </c>
      <c r="F19" s="177">
        <v>97812</v>
      </c>
      <c r="G19" s="177">
        <v>97812</v>
      </c>
      <c r="H19" s="177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</row>
    <row r="20" ht="20.25" customHeight="1" spans="1:23">
      <c r="A20" s="233" t="s">
        <v>142</v>
      </c>
      <c r="B20" s="233" t="s">
        <v>143</v>
      </c>
      <c r="C20" s="177">
        <v>97812</v>
      </c>
      <c r="D20" s="177">
        <v>97812</v>
      </c>
      <c r="E20" s="177">
        <v>97812</v>
      </c>
      <c r="F20" s="177">
        <v>97812</v>
      </c>
      <c r="G20" s="177">
        <v>97812</v>
      </c>
      <c r="H20" s="177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</row>
    <row r="21" ht="20.25" customHeight="1" spans="1:23">
      <c r="A21" s="172" t="s">
        <v>144</v>
      </c>
      <c r="B21" s="172" t="s">
        <v>144</v>
      </c>
      <c r="C21" s="179">
        <v>1394235.05</v>
      </c>
      <c r="D21" s="179">
        <v>1394235.05</v>
      </c>
      <c r="E21" s="179">
        <v>1394235.05</v>
      </c>
      <c r="F21" s="179">
        <v>1394235.05</v>
      </c>
      <c r="G21" s="179">
        <v>1334235.05</v>
      </c>
      <c r="H21" s="179">
        <v>60000</v>
      </c>
      <c r="I21" s="189"/>
      <c r="J21" s="189"/>
      <c r="K21" s="189" t="s">
        <v>99</v>
      </c>
      <c r="L21" s="189"/>
      <c r="M21" s="189" t="s">
        <v>99</v>
      </c>
      <c r="N21" s="189" t="s">
        <v>99</v>
      </c>
      <c r="O21" s="189" t="s">
        <v>99</v>
      </c>
      <c r="P21" s="189" t="s">
        <v>99</v>
      </c>
      <c r="Q21" s="189" t="s">
        <v>99</v>
      </c>
      <c r="R21" s="189"/>
      <c r="S21" s="189" t="s">
        <v>99</v>
      </c>
      <c r="T21" s="189" t="s">
        <v>99</v>
      </c>
      <c r="U21" s="189" t="s">
        <v>99</v>
      </c>
      <c r="V21" s="189" t="s">
        <v>99</v>
      </c>
      <c r="W21" s="189" t="s">
        <v>99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1:B21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8"/>
  <sheetViews>
    <sheetView showZeros="0" view="pageBreakPreview" zoomScaleNormal="100" workbookViewId="0">
      <pane xSplit="4" ySplit="6" topLeftCell="E19" activePane="bottomRight" state="frozen"/>
      <selection/>
      <selection pane="topRight"/>
      <selection pane="bottomLeft"/>
      <selection pane="bottomRight" activeCell="D28" sqref="D28"/>
    </sheetView>
  </sheetViews>
  <sheetFormatPr defaultColWidth="0" defaultRowHeight="12" customHeight="1" zeroHeight="1" outlineLevelCol="3"/>
  <cols>
    <col min="1" max="1" width="49.287037037037" style="34" customWidth="1"/>
    <col min="2" max="2" width="38.8518518518519" style="34" customWidth="1"/>
    <col min="3" max="3" width="48.5740740740741" style="34" customWidth="1"/>
    <col min="4" max="4" width="36.4259259259259" style="34" customWidth="1"/>
    <col min="5" max="16384" width="9.13888888888889" style="58" hidden="1"/>
  </cols>
  <sheetData>
    <row r="1" s="56" customFormat="1" ht="14.25" customHeight="1" spans="1:4">
      <c r="A1" s="220"/>
      <c r="B1" s="220"/>
      <c r="C1" s="220"/>
      <c r="D1" s="69"/>
    </row>
    <row r="2" s="56" customFormat="1" ht="36" customHeight="1" spans="1:4">
      <c r="A2" s="60" t="s">
        <v>6</v>
      </c>
      <c r="B2" s="60"/>
      <c r="C2" s="60"/>
      <c r="D2" s="60"/>
    </row>
    <row r="3" s="57" customFormat="1" ht="24" customHeight="1" spans="1:4">
      <c r="A3" s="100" t="str">
        <f>"部门名称："&amp;封面!$A$2</f>
        <v>部门名称：南涧彝族自治县红十字会</v>
      </c>
      <c r="B3" s="221"/>
      <c r="C3" s="221"/>
      <c r="D3" s="143" t="s">
        <v>21</v>
      </c>
    </row>
    <row r="4" ht="19.5" customHeight="1" spans="1:4">
      <c r="A4" s="64" t="s">
        <v>22</v>
      </c>
      <c r="B4" s="64"/>
      <c r="C4" s="64" t="s">
        <v>23</v>
      </c>
      <c r="D4" s="64"/>
    </row>
    <row r="5" ht="21.75" customHeight="1" spans="1:4">
      <c r="A5" s="64" t="s">
        <v>24</v>
      </c>
      <c r="B5" s="64" t="s">
        <v>25</v>
      </c>
      <c r="C5" s="64" t="s">
        <v>145</v>
      </c>
      <c r="D5" s="64" t="s">
        <v>25</v>
      </c>
    </row>
    <row r="6" ht="17.25" customHeight="1" spans="1:4">
      <c r="A6" s="64"/>
      <c r="B6" s="63"/>
      <c r="C6" s="64"/>
      <c r="D6" s="63"/>
    </row>
    <row r="7" ht="17.25" customHeight="1" spans="1:4">
      <c r="A7" s="222" t="s">
        <v>146</v>
      </c>
      <c r="B7" s="223">
        <f>SUM(B8:B10)</f>
        <v>1394235.05</v>
      </c>
      <c r="C7" s="129" t="s">
        <v>147</v>
      </c>
      <c r="D7" s="223">
        <f>SUM(D8:D32)</f>
        <v>1394235.05</v>
      </c>
    </row>
    <row r="8" ht="17.25" customHeight="1" spans="1:4">
      <c r="A8" s="224" t="s">
        <v>148</v>
      </c>
      <c r="B8" s="133">
        <v>1394235.05</v>
      </c>
      <c r="C8" s="107" t="s">
        <v>149</v>
      </c>
      <c r="D8" s="133"/>
    </row>
    <row r="9" ht="17.25" customHeight="1" spans="1:4">
      <c r="A9" s="224" t="s">
        <v>150</v>
      </c>
      <c r="B9" s="133"/>
      <c r="C9" s="107" t="s">
        <v>151</v>
      </c>
      <c r="D9" s="133"/>
    </row>
    <row r="10" ht="17.25" customHeight="1" spans="1:4">
      <c r="A10" s="224" t="s">
        <v>152</v>
      </c>
      <c r="B10" s="133"/>
      <c r="C10" s="107" t="s">
        <v>153</v>
      </c>
      <c r="D10" s="133"/>
    </row>
    <row r="11" ht="17.25" customHeight="1" spans="1:4">
      <c r="A11" s="224"/>
      <c r="B11" s="133"/>
      <c r="C11" s="107" t="s">
        <v>154</v>
      </c>
      <c r="D11" s="133"/>
    </row>
    <row r="12" ht="17.25" customHeight="1" spans="1:4">
      <c r="A12" s="225" t="s">
        <v>155</v>
      </c>
      <c r="B12" s="223">
        <f>SUM(B13:B15)</f>
        <v>0</v>
      </c>
      <c r="C12" s="107" t="s">
        <v>156</v>
      </c>
      <c r="D12" s="133"/>
    </row>
    <row r="13" ht="17.25" customHeight="1" spans="1:4">
      <c r="A13" s="224" t="s">
        <v>148</v>
      </c>
      <c r="B13" s="132"/>
      <c r="C13" s="107" t="s">
        <v>157</v>
      </c>
      <c r="D13" s="133"/>
    </row>
    <row r="14" ht="17.25" customHeight="1" spans="1:4">
      <c r="A14" s="107" t="s">
        <v>150</v>
      </c>
      <c r="B14" s="226"/>
      <c r="C14" s="107" t="s">
        <v>158</v>
      </c>
      <c r="D14" s="133"/>
    </row>
    <row r="15" ht="17.25" customHeight="1" spans="1:4">
      <c r="A15" s="107" t="s">
        <v>152</v>
      </c>
      <c r="B15" s="226"/>
      <c r="C15" s="107" t="s">
        <v>159</v>
      </c>
      <c r="D15" s="22">
        <v>1218453.92</v>
      </c>
    </row>
    <row r="16" ht="17.25" customHeight="1" spans="1:4">
      <c r="A16" s="227"/>
      <c r="B16" s="133"/>
      <c r="C16" s="107" t="s">
        <v>160</v>
      </c>
      <c r="D16" s="22">
        <v>77969.13</v>
      </c>
    </row>
    <row r="17" ht="17.25" customHeight="1" spans="1:4">
      <c r="A17" s="224"/>
      <c r="B17" s="226"/>
      <c r="C17" s="107" t="s">
        <v>161</v>
      </c>
      <c r="D17" s="133"/>
    </row>
    <row r="18" ht="17.25" customHeight="1" spans="1:4">
      <c r="A18" s="107"/>
      <c r="B18" s="226"/>
      <c r="C18" s="107" t="s">
        <v>162</v>
      </c>
      <c r="D18" s="133"/>
    </row>
    <row r="19" ht="17.25" customHeight="1" spans="1:4">
      <c r="A19" s="107"/>
      <c r="B19" s="226"/>
      <c r="C19" s="107" t="s">
        <v>163</v>
      </c>
      <c r="D19" s="133"/>
    </row>
    <row r="20" ht="17.25" customHeight="1" spans="2:4">
      <c r="B20" s="228"/>
      <c r="C20" s="107" t="s">
        <v>164</v>
      </c>
      <c r="D20" s="133"/>
    </row>
    <row r="21" ht="17.25" customHeight="1" spans="1:4">
      <c r="A21" s="224"/>
      <c r="B21" s="226"/>
      <c r="C21" s="107" t="s">
        <v>165</v>
      </c>
      <c r="D21" s="133"/>
    </row>
    <row r="22" ht="17.25" customHeight="1" spans="1:4">
      <c r="A22" s="107"/>
      <c r="B22" s="226"/>
      <c r="C22" s="107" t="s">
        <v>166</v>
      </c>
      <c r="D22" s="133"/>
    </row>
    <row r="23" ht="17.25" customHeight="1" spans="1:4">
      <c r="A23" s="107"/>
      <c r="B23" s="226"/>
      <c r="C23" s="107" t="s">
        <v>167</v>
      </c>
      <c r="D23" s="133"/>
    </row>
    <row r="24" ht="17.25" customHeight="1" spans="1:4">
      <c r="A24" s="227"/>
      <c r="B24" s="226"/>
      <c r="C24" s="107" t="s">
        <v>168</v>
      </c>
      <c r="D24" s="133"/>
    </row>
    <row r="25" ht="17.25" customHeight="1" spans="1:4">
      <c r="A25" s="227"/>
      <c r="B25" s="226"/>
      <c r="C25" s="107" t="s">
        <v>169</v>
      </c>
      <c r="D25" s="133"/>
    </row>
    <row r="26" ht="17.25" customHeight="1" spans="1:4">
      <c r="A26" s="227"/>
      <c r="B26" s="226"/>
      <c r="C26" s="107" t="s">
        <v>170</v>
      </c>
      <c r="D26" s="22">
        <v>97812</v>
      </c>
    </row>
    <row r="27" ht="17.25" customHeight="1" spans="1:4">
      <c r="A27" s="227"/>
      <c r="B27" s="226"/>
      <c r="C27" s="107" t="s">
        <v>171</v>
      </c>
      <c r="D27" s="133"/>
    </row>
    <row r="28" ht="17.25" customHeight="1" spans="1:4">
      <c r="A28" s="227"/>
      <c r="B28" s="226"/>
      <c r="C28" s="107" t="s">
        <v>172</v>
      </c>
      <c r="D28" s="133"/>
    </row>
    <row r="29" ht="17.25" customHeight="1" spans="1:4">
      <c r="A29" s="227"/>
      <c r="B29" s="226"/>
      <c r="C29" s="107" t="s">
        <v>173</v>
      </c>
      <c r="D29" s="133"/>
    </row>
    <row r="30" ht="17.25" customHeight="1" spans="1:4">
      <c r="A30" s="227"/>
      <c r="B30" s="226"/>
      <c r="C30" s="107" t="s">
        <v>174</v>
      </c>
      <c r="D30" s="133"/>
    </row>
    <row r="31" ht="17.25" customHeight="1" spans="1:4">
      <c r="A31" s="227"/>
      <c r="B31" s="226"/>
      <c r="C31" s="107" t="s">
        <v>175</v>
      </c>
      <c r="D31" s="133"/>
    </row>
    <row r="32" ht="17.25" customHeight="1" spans="1:4">
      <c r="A32" s="227"/>
      <c r="B32" s="226"/>
      <c r="C32" s="107" t="s">
        <v>176</v>
      </c>
      <c r="D32" s="133"/>
    </row>
    <row r="33" ht="17.25" customHeight="1" spans="1:4">
      <c r="A33" s="227"/>
      <c r="B33" s="226"/>
      <c r="C33" s="107" t="s">
        <v>177</v>
      </c>
      <c r="D33" s="133"/>
    </row>
    <row r="34" ht="17.25" customHeight="1" spans="1:4">
      <c r="A34" s="227"/>
      <c r="B34" s="226"/>
      <c r="C34" s="107" t="s">
        <v>178</v>
      </c>
      <c r="D34" s="133"/>
    </row>
    <row r="35" ht="17.25" customHeight="1" spans="1:4">
      <c r="A35" s="227"/>
      <c r="B35" s="226"/>
      <c r="C35" s="107" t="s">
        <v>179</v>
      </c>
      <c r="D35" s="133"/>
    </row>
    <row r="36" ht="17.25" customHeight="1" spans="1:4">
      <c r="A36" s="227"/>
      <c r="B36" s="226"/>
      <c r="C36" s="107"/>
      <c r="D36" s="133"/>
    </row>
    <row r="37" ht="17.25" customHeight="1" spans="1:4">
      <c r="A37" s="128"/>
      <c r="B37" s="132"/>
      <c r="C37" s="129" t="s">
        <v>180</v>
      </c>
      <c r="D37" s="132"/>
    </row>
    <row r="38" ht="17.25" customHeight="1" spans="1:4">
      <c r="A38" s="128" t="s">
        <v>181</v>
      </c>
      <c r="B38" s="223">
        <f>SUM(B7,B12)</f>
        <v>1394235.05</v>
      </c>
      <c r="C38" s="128" t="s">
        <v>75</v>
      </c>
      <c r="D38" s="223">
        <f>SUM(D7,D37)</f>
        <v>1394235.05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1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G21" sqref="G21"/>
    </sheetView>
  </sheetViews>
  <sheetFormatPr defaultColWidth="9.13888888888889" defaultRowHeight="14.25" customHeight="1"/>
  <cols>
    <col min="1" max="1" width="20.1388888888889" style="136" customWidth="1"/>
    <col min="2" max="2" width="39.712962962963" style="136" customWidth="1"/>
    <col min="3" max="3" width="13.712962962963" style="136" customWidth="1"/>
    <col min="4" max="13" width="13.712962962963" style="35" customWidth="1"/>
    <col min="14" max="16384" width="9.13888888888889" style="35"/>
  </cols>
  <sheetData>
    <row r="1" s="72" customFormat="1" ht="12" customHeight="1" spans="1:13">
      <c r="A1" s="182"/>
      <c r="B1" s="182"/>
      <c r="C1" s="182"/>
      <c r="E1" s="214"/>
      <c r="G1" s="71"/>
      <c r="H1" s="71"/>
      <c r="J1" s="214"/>
      <c r="L1" s="71"/>
      <c r="M1" s="71"/>
    </row>
    <row r="2" s="72" customFormat="1" ht="39" customHeight="1" spans="1:13">
      <c r="A2" s="60" t="s">
        <v>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="94" customFormat="1" ht="24" customHeight="1" spans="1:13">
      <c r="A3" s="100" t="str">
        <f>"部门名称："&amp;封面!$A$2</f>
        <v>部门名称：南涧彝族自治县红十字会</v>
      </c>
      <c r="B3" s="183"/>
      <c r="C3" s="183"/>
      <c r="G3" s="142"/>
      <c r="H3" s="143"/>
      <c r="I3" s="143"/>
      <c r="J3" s="143"/>
      <c r="K3" s="143"/>
      <c r="L3" s="142"/>
      <c r="M3" s="143" t="s">
        <v>21</v>
      </c>
    </row>
    <row r="4" ht="20.25" customHeight="1" spans="1:13">
      <c r="A4" s="149" t="s">
        <v>182</v>
      </c>
      <c r="B4" s="149"/>
      <c r="C4" s="149" t="s">
        <v>79</v>
      </c>
      <c r="D4" s="64" t="s">
        <v>183</v>
      </c>
      <c r="E4" s="64"/>
      <c r="F4" s="64"/>
      <c r="G4" s="64"/>
      <c r="H4" s="64"/>
      <c r="I4" s="64" t="s">
        <v>184</v>
      </c>
      <c r="J4" s="64"/>
      <c r="K4" s="64"/>
      <c r="L4" s="64"/>
      <c r="M4" s="64"/>
    </row>
    <row r="5" ht="20.25" customHeight="1" spans="1:13">
      <c r="A5" s="149" t="s">
        <v>100</v>
      </c>
      <c r="B5" s="149" t="s">
        <v>101</v>
      </c>
      <c r="C5" s="149"/>
      <c r="D5" s="64" t="s">
        <v>81</v>
      </c>
      <c r="E5" s="64" t="s">
        <v>105</v>
      </c>
      <c r="F5" s="64"/>
      <c r="G5" s="64"/>
      <c r="H5" s="64" t="s">
        <v>106</v>
      </c>
      <c r="I5" s="64" t="s">
        <v>81</v>
      </c>
      <c r="J5" s="64" t="s">
        <v>105</v>
      </c>
      <c r="K5" s="64"/>
      <c r="L5" s="64"/>
      <c r="M5" s="64" t="s">
        <v>106</v>
      </c>
    </row>
    <row r="6" ht="20.25" customHeight="1" spans="1:13">
      <c r="A6" s="149"/>
      <c r="B6" s="149"/>
      <c r="C6" s="149"/>
      <c r="D6" s="64"/>
      <c r="E6" s="64" t="s">
        <v>81</v>
      </c>
      <c r="F6" s="64" t="s">
        <v>185</v>
      </c>
      <c r="G6" s="64" t="s">
        <v>186</v>
      </c>
      <c r="H6" s="64"/>
      <c r="I6" s="64"/>
      <c r="J6" s="64" t="s">
        <v>81</v>
      </c>
      <c r="K6" s="64" t="s">
        <v>185</v>
      </c>
      <c r="L6" s="64" t="s">
        <v>186</v>
      </c>
      <c r="M6" s="64"/>
    </row>
    <row r="7" ht="13.5" customHeight="1" spans="1:13">
      <c r="A7" s="215" t="s">
        <v>187</v>
      </c>
      <c r="B7" s="215" t="s">
        <v>188</v>
      </c>
      <c r="C7" s="215" t="s">
        <v>189</v>
      </c>
      <c r="D7" s="215" t="s">
        <v>190</v>
      </c>
      <c r="E7" s="106" t="s">
        <v>191</v>
      </c>
      <c r="F7" s="215" t="s">
        <v>192</v>
      </c>
      <c r="G7" s="215" t="s">
        <v>193</v>
      </c>
      <c r="H7" s="215" t="s">
        <v>194</v>
      </c>
      <c r="I7" s="215" t="s">
        <v>195</v>
      </c>
      <c r="J7" s="106" t="s">
        <v>196</v>
      </c>
      <c r="K7" s="215" t="s">
        <v>197</v>
      </c>
      <c r="L7" s="215" t="s">
        <v>198</v>
      </c>
      <c r="M7" s="215" t="s">
        <v>199</v>
      </c>
    </row>
    <row r="8" ht="18.75" customHeight="1" spans="1:13">
      <c r="A8" s="216" t="s">
        <v>118</v>
      </c>
      <c r="B8" s="216" t="s">
        <v>119</v>
      </c>
      <c r="C8" s="22">
        <v>1218453.92</v>
      </c>
      <c r="D8" s="22">
        <v>1218453.92</v>
      </c>
      <c r="E8" s="22">
        <v>1158453.92</v>
      </c>
      <c r="F8" s="22">
        <v>1039400.6</v>
      </c>
      <c r="G8" s="22">
        <v>119053.32</v>
      </c>
      <c r="H8" s="22">
        <v>60000</v>
      </c>
      <c r="I8" s="133"/>
      <c r="J8" s="133"/>
      <c r="K8" s="133"/>
      <c r="L8" s="133"/>
      <c r="M8" s="133"/>
    </row>
    <row r="9" ht="18.75" customHeight="1" spans="1:13">
      <c r="A9" s="217" t="s">
        <v>120</v>
      </c>
      <c r="B9" s="217" t="s">
        <v>121</v>
      </c>
      <c r="C9" s="22">
        <v>143365.6</v>
      </c>
      <c r="D9" s="22">
        <v>143365.6</v>
      </c>
      <c r="E9" s="22">
        <v>143365.6</v>
      </c>
      <c r="F9" s="22">
        <v>143365.6</v>
      </c>
      <c r="G9" s="22"/>
      <c r="H9" s="22"/>
      <c r="I9" s="133"/>
      <c r="J9" s="133"/>
      <c r="K9" s="133"/>
      <c r="L9" s="133"/>
      <c r="M9" s="133"/>
    </row>
    <row r="10" ht="18.75" customHeight="1" spans="1:13">
      <c r="A10" s="218" t="s">
        <v>122</v>
      </c>
      <c r="B10" s="218" t="s">
        <v>123</v>
      </c>
      <c r="C10" s="22">
        <v>143365.6</v>
      </c>
      <c r="D10" s="22">
        <v>143365.6</v>
      </c>
      <c r="E10" s="22">
        <v>143365.6</v>
      </c>
      <c r="F10" s="22">
        <v>143365.6</v>
      </c>
      <c r="G10" s="22"/>
      <c r="H10" s="22"/>
      <c r="I10" s="133"/>
      <c r="J10" s="133"/>
      <c r="K10" s="133"/>
      <c r="L10" s="133"/>
      <c r="M10" s="133"/>
    </row>
    <row r="11" ht="18.75" customHeight="1" spans="1:13">
      <c r="A11" s="217" t="s">
        <v>124</v>
      </c>
      <c r="B11" s="217" t="s">
        <v>125</v>
      </c>
      <c r="C11" s="22">
        <v>1075088.32</v>
      </c>
      <c r="D11" s="22">
        <v>1075088.32</v>
      </c>
      <c r="E11" s="22">
        <v>1015088.32</v>
      </c>
      <c r="F11" s="22">
        <v>896035</v>
      </c>
      <c r="G11" s="22">
        <v>119053.32</v>
      </c>
      <c r="H11" s="22">
        <v>60000</v>
      </c>
      <c r="I11" s="133"/>
      <c r="J11" s="133"/>
      <c r="K11" s="133"/>
      <c r="L11" s="133"/>
      <c r="M11" s="133"/>
    </row>
    <row r="12" ht="18.75" customHeight="1" spans="1:13">
      <c r="A12" s="218" t="s">
        <v>126</v>
      </c>
      <c r="B12" s="218" t="s">
        <v>127</v>
      </c>
      <c r="C12" s="22">
        <v>1015088.32</v>
      </c>
      <c r="D12" s="22">
        <v>1015088.32</v>
      </c>
      <c r="E12" s="22">
        <v>1015088.32</v>
      </c>
      <c r="F12" s="22">
        <v>896035</v>
      </c>
      <c r="G12" s="22">
        <v>119053.32</v>
      </c>
      <c r="H12" s="22"/>
      <c r="I12" s="133"/>
      <c r="J12" s="133"/>
      <c r="K12" s="133"/>
      <c r="L12" s="133"/>
      <c r="M12" s="133"/>
    </row>
    <row r="13" ht="18.75" customHeight="1" spans="1:13">
      <c r="A13" s="218" t="s">
        <v>128</v>
      </c>
      <c r="B13" s="218" t="s">
        <v>129</v>
      </c>
      <c r="C13" s="22">
        <v>60000</v>
      </c>
      <c r="D13" s="22">
        <v>60000</v>
      </c>
      <c r="E13" s="22"/>
      <c r="F13" s="22"/>
      <c r="G13" s="22"/>
      <c r="H13" s="22">
        <v>60000</v>
      </c>
      <c r="I13" s="133"/>
      <c r="J13" s="133"/>
      <c r="K13" s="133"/>
      <c r="L13" s="133"/>
      <c r="M13" s="133"/>
    </row>
    <row r="14" ht="18.75" customHeight="1" spans="1:13">
      <c r="A14" s="216" t="s">
        <v>130</v>
      </c>
      <c r="B14" s="216" t="s">
        <v>131</v>
      </c>
      <c r="C14" s="22">
        <v>77969.13</v>
      </c>
      <c r="D14" s="22">
        <v>77969.13</v>
      </c>
      <c r="E14" s="22">
        <v>77969.13</v>
      </c>
      <c r="F14" s="22">
        <v>77969.13</v>
      </c>
      <c r="G14" s="22"/>
      <c r="H14" s="22"/>
      <c r="I14" s="133"/>
      <c r="J14" s="133"/>
      <c r="K14" s="133"/>
      <c r="L14" s="133"/>
      <c r="M14" s="133"/>
    </row>
    <row r="15" ht="18.75" customHeight="1" spans="1:13">
      <c r="A15" s="217" t="s">
        <v>132</v>
      </c>
      <c r="B15" s="217" t="s">
        <v>133</v>
      </c>
      <c r="C15" s="22">
        <v>77969.13</v>
      </c>
      <c r="D15" s="22">
        <v>77969.13</v>
      </c>
      <c r="E15" s="22">
        <v>77969.13</v>
      </c>
      <c r="F15" s="22">
        <v>77969.13</v>
      </c>
      <c r="G15" s="22"/>
      <c r="H15" s="22"/>
      <c r="I15" s="133"/>
      <c r="J15" s="133"/>
      <c r="K15" s="133"/>
      <c r="L15" s="133"/>
      <c r="M15" s="133"/>
    </row>
    <row r="16" ht="18.75" customHeight="1" spans="1:13">
      <c r="A16" s="218" t="s">
        <v>134</v>
      </c>
      <c r="B16" s="218" t="s">
        <v>135</v>
      </c>
      <c r="C16" s="22">
        <v>73447.01</v>
      </c>
      <c r="D16" s="22">
        <v>73447.01</v>
      </c>
      <c r="E16" s="22">
        <v>73447.01</v>
      </c>
      <c r="F16" s="22">
        <v>73447.01</v>
      </c>
      <c r="G16" s="22"/>
      <c r="H16" s="22"/>
      <c r="I16" s="133"/>
      <c r="J16" s="133"/>
      <c r="K16" s="133"/>
      <c r="L16" s="133"/>
      <c r="M16" s="133"/>
    </row>
    <row r="17" ht="18.75" customHeight="1" spans="1:13">
      <c r="A17" s="218" t="s">
        <v>136</v>
      </c>
      <c r="B17" s="218" t="s">
        <v>137</v>
      </c>
      <c r="C17" s="22">
        <v>4522.12</v>
      </c>
      <c r="D17" s="22">
        <v>4522.12</v>
      </c>
      <c r="E17" s="22">
        <v>4522.12</v>
      </c>
      <c r="F17" s="22">
        <v>4522.12</v>
      </c>
      <c r="G17" s="22"/>
      <c r="H17" s="22"/>
      <c r="I17" s="133"/>
      <c r="J17" s="133"/>
      <c r="K17" s="133"/>
      <c r="L17" s="133"/>
      <c r="M17" s="133"/>
    </row>
    <row r="18" ht="18.75" customHeight="1" spans="1:13">
      <c r="A18" s="216" t="s">
        <v>138</v>
      </c>
      <c r="B18" s="216" t="s">
        <v>139</v>
      </c>
      <c r="C18" s="22">
        <v>97812</v>
      </c>
      <c r="D18" s="22">
        <v>97812</v>
      </c>
      <c r="E18" s="22">
        <v>97812</v>
      </c>
      <c r="F18" s="22">
        <v>97812</v>
      </c>
      <c r="G18" s="22"/>
      <c r="H18" s="22"/>
      <c r="I18" s="133"/>
      <c r="J18" s="133"/>
      <c r="K18" s="133"/>
      <c r="L18" s="133"/>
      <c r="M18" s="133"/>
    </row>
    <row r="19" ht="18.75" customHeight="1" spans="1:13">
      <c r="A19" s="217" t="s">
        <v>140</v>
      </c>
      <c r="B19" s="217" t="s">
        <v>141</v>
      </c>
      <c r="C19" s="22">
        <v>97812</v>
      </c>
      <c r="D19" s="22">
        <v>97812</v>
      </c>
      <c r="E19" s="22">
        <v>97812</v>
      </c>
      <c r="F19" s="22">
        <v>97812</v>
      </c>
      <c r="G19" s="22"/>
      <c r="H19" s="22"/>
      <c r="I19" s="133"/>
      <c r="J19" s="133"/>
      <c r="K19" s="133"/>
      <c r="L19" s="133"/>
      <c r="M19" s="133"/>
    </row>
    <row r="20" ht="18.75" customHeight="1" spans="1:13">
      <c r="A20" s="218" t="s">
        <v>142</v>
      </c>
      <c r="B20" s="218" t="s">
        <v>143</v>
      </c>
      <c r="C20" s="22">
        <v>97812</v>
      </c>
      <c r="D20" s="22">
        <v>97812</v>
      </c>
      <c r="E20" s="22">
        <v>97812</v>
      </c>
      <c r="F20" s="22">
        <v>97812</v>
      </c>
      <c r="G20" s="22"/>
      <c r="H20" s="22"/>
      <c r="I20" s="133"/>
      <c r="J20" s="133"/>
      <c r="K20" s="133"/>
      <c r="L20" s="133"/>
      <c r="M20" s="133"/>
    </row>
    <row r="21" ht="18" customHeight="1" spans="1:13">
      <c r="A21" s="187" t="s">
        <v>144</v>
      </c>
      <c r="B21" s="187" t="s">
        <v>144</v>
      </c>
      <c r="C21" s="17">
        <v>1394235.05</v>
      </c>
      <c r="D21" s="17">
        <v>1394235.05</v>
      </c>
      <c r="E21" s="17">
        <v>1334235.05</v>
      </c>
      <c r="F21" s="17">
        <v>1215181.73</v>
      </c>
      <c r="G21" s="17">
        <v>119053.32</v>
      </c>
      <c r="H21" s="17">
        <v>60000</v>
      </c>
      <c r="I21" s="219" t="s">
        <v>99</v>
      </c>
      <c r="J21" s="219" t="s">
        <v>99</v>
      </c>
      <c r="K21" s="219" t="s">
        <v>99</v>
      </c>
      <c r="L21" s="219" t="s">
        <v>99</v>
      </c>
      <c r="M21" s="219" t="s">
        <v>99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21:B21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8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D17" sqref="D17"/>
    </sheetView>
  </sheetViews>
  <sheetFormatPr defaultColWidth="9" defaultRowHeight="15.6" outlineLevelRow="7" outlineLevelCol="5"/>
  <cols>
    <col min="1" max="2" width="27.4259259259259" style="193" customWidth="1"/>
    <col min="3" max="3" width="17.287037037037" style="194" customWidth="1"/>
    <col min="4" max="5" width="26.287037037037" style="195" customWidth="1"/>
    <col min="6" max="6" width="18.712962962963" style="195" customWidth="1"/>
    <col min="7" max="16384" width="9" style="72"/>
  </cols>
  <sheetData>
    <row r="1" ht="12" customHeight="1" spans="1:6">
      <c r="A1" s="196"/>
      <c r="B1" s="196"/>
      <c r="C1" s="112"/>
      <c r="D1" s="72"/>
      <c r="E1" s="72"/>
      <c r="F1" s="197"/>
    </row>
    <row r="2" ht="25.5" customHeight="1" spans="1:6">
      <c r="A2" s="198" t="s">
        <v>8</v>
      </c>
      <c r="B2" s="198"/>
      <c r="C2" s="198"/>
      <c r="D2" s="198"/>
      <c r="E2" s="199"/>
      <c r="F2" s="199"/>
    </row>
    <row r="3" ht="15.75" customHeight="1" spans="1:6">
      <c r="A3" s="200" t="str">
        <f>"部门名称："&amp;封面!$A$2</f>
        <v>部门名称：南涧彝族自治县红十字会</v>
      </c>
      <c r="B3" s="196"/>
      <c r="C3" s="112"/>
      <c r="D3" s="72"/>
      <c r="E3" s="72"/>
      <c r="F3" s="201" t="s">
        <v>21</v>
      </c>
    </row>
    <row r="4" s="192" customFormat="1" ht="19.5" customHeight="1" spans="1:6">
      <c r="A4" s="202" t="s">
        <v>200</v>
      </c>
      <c r="B4" s="203" t="s">
        <v>201</v>
      </c>
      <c r="C4" s="204" t="s">
        <v>202</v>
      </c>
      <c r="D4" s="205"/>
      <c r="E4" s="206"/>
      <c r="F4" s="203" t="s">
        <v>203</v>
      </c>
    </row>
    <row r="5" s="192" customFormat="1" ht="19.5" customHeight="1" spans="1:6">
      <c r="A5" s="207"/>
      <c r="B5" s="208"/>
      <c r="C5" s="209" t="s">
        <v>81</v>
      </c>
      <c r="D5" s="209" t="s">
        <v>204</v>
      </c>
      <c r="E5" s="209" t="s">
        <v>205</v>
      </c>
      <c r="F5" s="208"/>
    </row>
    <row r="6" s="192" customFormat="1" ht="15.95" customHeight="1" spans="1:6">
      <c r="A6" s="210" t="s">
        <v>206</v>
      </c>
      <c r="B6" s="210">
        <v>2</v>
      </c>
      <c r="C6" s="211" t="s">
        <v>207</v>
      </c>
      <c r="D6" s="210">
        <v>4</v>
      </c>
      <c r="E6" s="210">
        <v>5</v>
      </c>
      <c r="F6" s="210">
        <v>6</v>
      </c>
    </row>
    <row r="7" ht="15.95" customHeight="1" spans="1:6">
      <c r="A7" s="133">
        <v>1360</v>
      </c>
      <c r="B7" s="133"/>
      <c r="C7" s="133">
        <f>SUM(D7+E7)</f>
        <v>0</v>
      </c>
      <c r="D7" s="133"/>
      <c r="E7" s="133"/>
      <c r="F7" s="133">
        <v>1360</v>
      </c>
    </row>
    <row r="8" ht="15.95" customHeight="1" spans="1:6">
      <c r="A8" s="212"/>
      <c r="B8" s="212"/>
      <c r="C8" s="213"/>
      <c r="D8" s="212"/>
      <c r="E8" s="212"/>
      <c r="F8" s="212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27"/>
  <sheetViews>
    <sheetView showZeros="0" view="pageBreakPreview" zoomScaleNormal="85" workbookViewId="0">
      <pane xSplit="2" ySplit="8" topLeftCell="E20" activePane="bottomRight" state="frozen"/>
      <selection/>
      <selection pane="topRight"/>
      <selection pane="bottomLeft"/>
      <selection pane="bottomRight" activeCell="H27" sqref="H27:N27"/>
    </sheetView>
  </sheetViews>
  <sheetFormatPr defaultColWidth="9.13888888888889" defaultRowHeight="14.25" customHeight="1"/>
  <cols>
    <col min="1" max="2" width="22.1111111111111" style="136" customWidth="1"/>
    <col min="3" max="3" width="32.7777777777778" style="136" customWidth="1"/>
    <col min="4" max="5" width="15.1388888888889" style="136" customWidth="1"/>
    <col min="6" max="8" width="14.287037037037" style="136" customWidth="1"/>
    <col min="9" max="9" width="13.712962962963" style="181" customWidth="1"/>
    <col min="10" max="10" width="13.5740740740741" style="181" customWidth="1"/>
    <col min="11" max="11" width="14.5740740740741" style="181" customWidth="1"/>
    <col min="12" max="24" width="12.1388888888889" style="181" customWidth="1"/>
    <col min="25" max="25" width="13.4259259259259" style="181" customWidth="1"/>
    <col min="26" max="30" width="12.1388888888889" style="181" customWidth="1"/>
    <col min="31" max="16384" width="9.13888888888889" style="35"/>
  </cols>
  <sheetData>
    <row r="1" s="72" customFormat="1" ht="12" customHeight="1" spans="1:30">
      <c r="A1" s="182"/>
      <c r="B1" s="182"/>
      <c r="C1" s="182"/>
      <c r="D1" s="182"/>
      <c r="E1" s="182"/>
      <c r="F1" s="182"/>
      <c r="G1" s="182"/>
      <c r="H1" s="18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90"/>
    </row>
    <row r="2" s="72" customFormat="1" ht="39" customHeight="1" spans="1:30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</row>
    <row r="3" s="94" customFormat="1" ht="24" customHeight="1" spans="1:30">
      <c r="A3" s="100" t="str">
        <f>"部门名称："&amp;封面!$A$2</f>
        <v>部门名称：南涧彝族自治县红十字会</v>
      </c>
      <c r="B3" s="183"/>
      <c r="C3" s="183"/>
      <c r="D3" s="183"/>
      <c r="E3" s="183"/>
      <c r="F3" s="183"/>
      <c r="G3" s="183"/>
      <c r="H3" s="183"/>
      <c r="Y3" s="77"/>
      <c r="Z3" s="77"/>
      <c r="AA3" s="77"/>
      <c r="AB3" s="77"/>
      <c r="AC3" s="191" t="s">
        <v>21</v>
      </c>
      <c r="AD3" s="191"/>
    </row>
    <row r="4" ht="18" customHeight="1" spans="1:30">
      <c r="A4" s="144" t="s">
        <v>208</v>
      </c>
      <c r="B4" s="144" t="s">
        <v>209</v>
      </c>
      <c r="C4" s="144" t="s">
        <v>210</v>
      </c>
      <c r="D4" s="144" t="s">
        <v>211</v>
      </c>
      <c r="E4" s="144" t="s">
        <v>212</v>
      </c>
      <c r="F4" s="144" t="s">
        <v>213</v>
      </c>
      <c r="G4" s="144" t="s">
        <v>214</v>
      </c>
      <c r="H4" s="78" t="s">
        <v>79</v>
      </c>
      <c r="I4" s="174" t="s">
        <v>80</v>
      </c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6"/>
      <c r="Y4" s="103" t="s">
        <v>67</v>
      </c>
      <c r="Z4" s="114"/>
      <c r="AA4" s="114"/>
      <c r="AB4" s="114"/>
      <c r="AC4" s="114"/>
      <c r="AD4" s="120"/>
    </row>
    <row r="5" ht="18" customHeight="1" spans="1:30">
      <c r="A5" s="144"/>
      <c r="B5" s="144"/>
      <c r="C5" s="144"/>
      <c r="D5" s="144"/>
      <c r="E5" s="144"/>
      <c r="F5" s="144"/>
      <c r="G5" s="144"/>
      <c r="H5" s="184"/>
      <c r="I5" s="102" t="s">
        <v>81</v>
      </c>
      <c r="J5" s="63" t="s">
        <v>82</v>
      </c>
      <c r="K5" s="63"/>
      <c r="L5" s="63"/>
      <c r="M5" s="63"/>
      <c r="N5" s="63"/>
      <c r="O5" s="63"/>
      <c r="P5" s="102" t="s">
        <v>83</v>
      </c>
      <c r="Q5" s="102" t="s">
        <v>84</v>
      </c>
      <c r="R5" s="102" t="s">
        <v>85</v>
      </c>
      <c r="S5" s="63" t="s">
        <v>86</v>
      </c>
      <c r="T5" s="63"/>
      <c r="U5" s="63"/>
      <c r="V5" s="63"/>
      <c r="W5" s="63"/>
      <c r="X5" s="63"/>
      <c r="Y5" s="102" t="s">
        <v>81</v>
      </c>
      <c r="Z5" s="102" t="s">
        <v>82</v>
      </c>
      <c r="AA5" s="102" t="s">
        <v>83</v>
      </c>
      <c r="AB5" s="102" t="s">
        <v>84</v>
      </c>
      <c r="AC5" s="102" t="s">
        <v>85</v>
      </c>
      <c r="AD5" s="102" t="s">
        <v>86</v>
      </c>
    </row>
    <row r="6" ht="18" customHeight="1" spans="1:30">
      <c r="A6" s="144"/>
      <c r="B6" s="144"/>
      <c r="C6" s="144"/>
      <c r="D6" s="144"/>
      <c r="E6" s="144"/>
      <c r="F6" s="144"/>
      <c r="G6" s="144"/>
      <c r="H6" s="184"/>
      <c r="I6" s="104"/>
      <c r="J6" s="63" t="s">
        <v>215</v>
      </c>
      <c r="K6" s="63"/>
      <c r="L6" s="63" t="s">
        <v>216</v>
      </c>
      <c r="M6" s="63" t="s">
        <v>217</v>
      </c>
      <c r="N6" s="63" t="s">
        <v>218</v>
      </c>
      <c r="O6" s="63" t="s">
        <v>219</v>
      </c>
      <c r="P6" s="104"/>
      <c r="Q6" s="104"/>
      <c r="R6" s="104"/>
      <c r="S6" s="102" t="s">
        <v>81</v>
      </c>
      <c r="T6" s="102" t="s">
        <v>87</v>
      </c>
      <c r="U6" s="102" t="s">
        <v>88</v>
      </c>
      <c r="V6" s="102" t="s">
        <v>89</v>
      </c>
      <c r="W6" s="102" t="s">
        <v>90</v>
      </c>
      <c r="X6" s="102" t="s">
        <v>91</v>
      </c>
      <c r="Y6" s="104"/>
      <c r="Z6" s="104"/>
      <c r="AA6" s="104"/>
      <c r="AB6" s="104"/>
      <c r="AC6" s="104"/>
      <c r="AD6" s="104"/>
    </row>
    <row r="7" ht="30" customHeight="1" spans="1:30">
      <c r="A7" s="144"/>
      <c r="B7" s="144"/>
      <c r="C7" s="144"/>
      <c r="D7" s="144"/>
      <c r="E7" s="144"/>
      <c r="F7" s="144"/>
      <c r="G7" s="144"/>
      <c r="H7" s="81"/>
      <c r="I7" s="105"/>
      <c r="J7" s="63" t="s">
        <v>215</v>
      </c>
      <c r="K7" s="63" t="s">
        <v>220</v>
      </c>
      <c r="L7" s="63"/>
      <c r="M7" s="63"/>
      <c r="N7" s="63"/>
      <c r="O7" s="63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</row>
    <row r="8" ht="18" customHeight="1" spans="1:30">
      <c r="A8" s="185" t="s">
        <v>187</v>
      </c>
      <c r="B8" s="185" t="s">
        <v>188</v>
      </c>
      <c r="C8" s="185" t="s">
        <v>221</v>
      </c>
      <c r="D8" s="185" t="s">
        <v>222</v>
      </c>
      <c r="E8" s="185" t="s">
        <v>223</v>
      </c>
      <c r="F8" s="185" t="s">
        <v>192</v>
      </c>
      <c r="G8" s="185" t="s">
        <v>193</v>
      </c>
      <c r="H8" s="185" t="s">
        <v>224</v>
      </c>
      <c r="I8" s="185" t="s">
        <v>225</v>
      </c>
      <c r="J8" s="185" t="s">
        <v>226</v>
      </c>
      <c r="K8" s="185" t="s">
        <v>197</v>
      </c>
      <c r="L8" s="185" t="s">
        <v>198</v>
      </c>
      <c r="M8" s="185" t="s">
        <v>199</v>
      </c>
      <c r="N8" s="185" t="s">
        <v>227</v>
      </c>
      <c r="O8" s="185" t="s">
        <v>228</v>
      </c>
      <c r="P8" s="185" t="s">
        <v>229</v>
      </c>
      <c r="Q8" s="185" t="s">
        <v>230</v>
      </c>
      <c r="R8" s="185" t="s">
        <v>231</v>
      </c>
      <c r="S8" s="185" t="s">
        <v>232</v>
      </c>
      <c r="T8" s="185" t="s">
        <v>233</v>
      </c>
      <c r="U8" s="185" t="s">
        <v>234</v>
      </c>
      <c r="V8" s="185" t="s">
        <v>235</v>
      </c>
      <c r="W8" s="185" t="s">
        <v>236</v>
      </c>
      <c r="X8" s="185" t="s">
        <v>237</v>
      </c>
      <c r="Y8" s="185" t="s">
        <v>238</v>
      </c>
      <c r="Z8" s="185" t="s">
        <v>239</v>
      </c>
      <c r="AA8" s="185" t="s">
        <v>240</v>
      </c>
      <c r="AB8" s="185" t="s">
        <v>241</v>
      </c>
      <c r="AC8" s="185" t="s">
        <v>242</v>
      </c>
      <c r="AD8" s="185" t="s">
        <v>243</v>
      </c>
    </row>
    <row r="9" ht="18" customHeight="1" spans="1:30">
      <c r="A9" s="170" t="s">
        <v>0</v>
      </c>
      <c r="B9" s="170"/>
      <c r="C9" s="170"/>
      <c r="D9" s="170"/>
      <c r="E9" s="170"/>
      <c r="F9" s="170"/>
      <c r="G9" s="170"/>
      <c r="H9" s="177">
        <v>1334235.05</v>
      </c>
      <c r="I9" s="177">
        <v>1334235.05</v>
      </c>
      <c r="J9" s="177">
        <v>1334235.05</v>
      </c>
      <c r="K9" s="177"/>
      <c r="L9" s="177">
        <v>400270.52</v>
      </c>
      <c r="M9" s="177"/>
      <c r="N9" s="177">
        <v>933964.53</v>
      </c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 t="s">
        <v>99</v>
      </c>
    </row>
    <row r="10" ht="18" customHeight="1" spans="1:30">
      <c r="A10" s="186" t="s">
        <v>0</v>
      </c>
      <c r="B10" s="170" t="s">
        <v>244</v>
      </c>
      <c r="C10" s="170" t="s">
        <v>143</v>
      </c>
      <c r="D10" s="170" t="s">
        <v>142</v>
      </c>
      <c r="E10" s="170" t="s">
        <v>143</v>
      </c>
      <c r="F10" s="170" t="s">
        <v>245</v>
      </c>
      <c r="G10" s="170" t="s">
        <v>143</v>
      </c>
      <c r="H10" s="177">
        <v>97812</v>
      </c>
      <c r="I10" s="177">
        <v>97812</v>
      </c>
      <c r="J10" s="177">
        <v>97812</v>
      </c>
      <c r="K10" s="177"/>
      <c r="L10" s="177">
        <v>29343.6</v>
      </c>
      <c r="M10" s="177"/>
      <c r="N10" s="177">
        <v>68468.4</v>
      </c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</row>
    <row r="11" ht="18" customHeight="1" spans="1:30">
      <c r="A11" s="186" t="s">
        <v>0</v>
      </c>
      <c r="B11" s="170" t="s">
        <v>246</v>
      </c>
      <c r="C11" s="170" t="s">
        <v>247</v>
      </c>
      <c r="D11" s="170" t="s">
        <v>126</v>
      </c>
      <c r="E11" s="170" t="s">
        <v>127</v>
      </c>
      <c r="F11" s="170" t="s">
        <v>248</v>
      </c>
      <c r="G11" s="170" t="s">
        <v>249</v>
      </c>
      <c r="H11" s="177">
        <v>63000</v>
      </c>
      <c r="I11" s="177">
        <v>63000</v>
      </c>
      <c r="J11" s="177">
        <v>63000</v>
      </c>
      <c r="K11" s="177"/>
      <c r="L11" s="177">
        <v>18900</v>
      </c>
      <c r="M11" s="177"/>
      <c r="N11" s="177">
        <v>44100</v>
      </c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</row>
    <row r="12" ht="18" customHeight="1" spans="1:30">
      <c r="A12" s="186" t="s">
        <v>0</v>
      </c>
      <c r="B12" s="170" t="s">
        <v>250</v>
      </c>
      <c r="C12" s="170" t="s">
        <v>251</v>
      </c>
      <c r="D12" s="170" t="s">
        <v>126</v>
      </c>
      <c r="E12" s="170" t="s">
        <v>127</v>
      </c>
      <c r="F12" s="170" t="s">
        <v>252</v>
      </c>
      <c r="G12" s="170" t="s">
        <v>253</v>
      </c>
      <c r="H12" s="177">
        <v>392916</v>
      </c>
      <c r="I12" s="177">
        <v>392916</v>
      </c>
      <c r="J12" s="177">
        <v>392916</v>
      </c>
      <c r="K12" s="177"/>
      <c r="L12" s="177">
        <v>117874.8</v>
      </c>
      <c r="M12" s="177"/>
      <c r="N12" s="177">
        <v>275041.2</v>
      </c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</row>
    <row r="13" ht="18" customHeight="1" spans="1:30">
      <c r="A13" s="186" t="s">
        <v>0</v>
      </c>
      <c r="B13" s="170" t="s">
        <v>250</v>
      </c>
      <c r="C13" s="170" t="s">
        <v>251</v>
      </c>
      <c r="D13" s="170" t="s">
        <v>126</v>
      </c>
      <c r="E13" s="170" t="s">
        <v>127</v>
      </c>
      <c r="F13" s="170" t="s">
        <v>254</v>
      </c>
      <c r="G13" s="170" t="s">
        <v>255</v>
      </c>
      <c r="H13" s="177">
        <v>428376</v>
      </c>
      <c r="I13" s="177">
        <v>428376</v>
      </c>
      <c r="J13" s="177">
        <v>428376</v>
      </c>
      <c r="K13" s="177"/>
      <c r="L13" s="177">
        <v>128512.8</v>
      </c>
      <c r="M13" s="177"/>
      <c r="N13" s="177">
        <v>299863.2</v>
      </c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</row>
    <row r="14" ht="27" customHeight="1" spans="1:30">
      <c r="A14" s="186" t="s">
        <v>0</v>
      </c>
      <c r="B14" s="170" t="s">
        <v>256</v>
      </c>
      <c r="C14" s="170" t="s">
        <v>257</v>
      </c>
      <c r="D14" s="170" t="s">
        <v>122</v>
      </c>
      <c r="E14" s="170" t="s">
        <v>123</v>
      </c>
      <c r="F14" s="170" t="s">
        <v>258</v>
      </c>
      <c r="G14" s="170" t="s">
        <v>259</v>
      </c>
      <c r="H14" s="177">
        <v>143365.6</v>
      </c>
      <c r="I14" s="177">
        <v>143365.6</v>
      </c>
      <c r="J14" s="177">
        <v>143365.6</v>
      </c>
      <c r="K14" s="177"/>
      <c r="L14" s="177">
        <v>43009.68</v>
      </c>
      <c r="M14" s="177"/>
      <c r="N14" s="177">
        <v>100355.92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</row>
    <row r="15" ht="27" customHeight="1" spans="1:30">
      <c r="A15" s="186" t="s">
        <v>0</v>
      </c>
      <c r="B15" s="170" t="s">
        <v>256</v>
      </c>
      <c r="C15" s="170" t="s">
        <v>257</v>
      </c>
      <c r="D15" s="170" t="s">
        <v>134</v>
      </c>
      <c r="E15" s="170" t="s">
        <v>135</v>
      </c>
      <c r="F15" s="170" t="s">
        <v>260</v>
      </c>
      <c r="G15" s="170" t="s">
        <v>261</v>
      </c>
      <c r="H15" s="177">
        <v>5124.21</v>
      </c>
      <c r="I15" s="177">
        <v>5124.21</v>
      </c>
      <c r="J15" s="177">
        <v>5124.21</v>
      </c>
      <c r="K15" s="177"/>
      <c r="L15" s="177">
        <v>1537.26</v>
      </c>
      <c r="M15" s="177"/>
      <c r="N15" s="177">
        <v>3586.95</v>
      </c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</row>
    <row r="16" ht="27" customHeight="1" spans="1:30">
      <c r="A16" s="186" t="s">
        <v>0</v>
      </c>
      <c r="B16" s="170" t="s">
        <v>256</v>
      </c>
      <c r="C16" s="170" t="s">
        <v>257</v>
      </c>
      <c r="D16" s="170" t="s">
        <v>134</v>
      </c>
      <c r="E16" s="170" t="s">
        <v>135</v>
      </c>
      <c r="F16" s="170" t="s">
        <v>260</v>
      </c>
      <c r="G16" s="170" t="s">
        <v>261</v>
      </c>
      <c r="H16" s="177">
        <v>68322.8</v>
      </c>
      <c r="I16" s="177">
        <v>68322.8</v>
      </c>
      <c r="J16" s="177">
        <v>68322.8</v>
      </c>
      <c r="K16" s="177"/>
      <c r="L16" s="177">
        <v>20496.84</v>
      </c>
      <c r="M16" s="177"/>
      <c r="N16" s="177">
        <v>47825.96</v>
      </c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</row>
    <row r="17" ht="27" customHeight="1" spans="1:30">
      <c r="A17" s="186" t="s">
        <v>0</v>
      </c>
      <c r="B17" s="170" t="s">
        <v>256</v>
      </c>
      <c r="C17" s="170" t="s">
        <v>257</v>
      </c>
      <c r="D17" s="170" t="s">
        <v>136</v>
      </c>
      <c r="E17" s="170" t="s">
        <v>137</v>
      </c>
      <c r="F17" s="170" t="s">
        <v>262</v>
      </c>
      <c r="G17" s="170" t="s">
        <v>263</v>
      </c>
      <c r="H17" s="177">
        <v>1680</v>
      </c>
      <c r="I17" s="177">
        <v>1680</v>
      </c>
      <c r="J17" s="177">
        <v>1680</v>
      </c>
      <c r="K17" s="177"/>
      <c r="L17" s="177">
        <v>504</v>
      </c>
      <c r="M17" s="177"/>
      <c r="N17" s="177">
        <v>1176</v>
      </c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</row>
    <row r="18" ht="27" customHeight="1" spans="1:30">
      <c r="A18" s="186" t="s">
        <v>0</v>
      </c>
      <c r="B18" s="170" t="s">
        <v>256</v>
      </c>
      <c r="C18" s="170" t="s">
        <v>257</v>
      </c>
      <c r="D18" s="170" t="s">
        <v>136</v>
      </c>
      <c r="E18" s="170" t="s">
        <v>137</v>
      </c>
      <c r="F18" s="170" t="s">
        <v>262</v>
      </c>
      <c r="G18" s="170" t="s">
        <v>263</v>
      </c>
      <c r="H18" s="177">
        <v>2842.12</v>
      </c>
      <c r="I18" s="177">
        <v>2842.12</v>
      </c>
      <c r="J18" s="177">
        <v>2842.12</v>
      </c>
      <c r="K18" s="177"/>
      <c r="L18" s="177">
        <v>852.64</v>
      </c>
      <c r="M18" s="177"/>
      <c r="N18" s="177">
        <v>1989.48</v>
      </c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ht="18" customHeight="1" spans="1:30">
      <c r="A19" s="186" t="s">
        <v>0</v>
      </c>
      <c r="B19" s="170" t="s">
        <v>264</v>
      </c>
      <c r="C19" s="170" t="s">
        <v>265</v>
      </c>
      <c r="D19" s="170" t="s">
        <v>126</v>
      </c>
      <c r="E19" s="170" t="s">
        <v>127</v>
      </c>
      <c r="F19" s="170" t="s">
        <v>266</v>
      </c>
      <c r="G19" s="170" t="s">
        <v>265</v>
      </c>
      <c r="H19" s="177">
        <v>7858.32</v>
      </c>
      <c r="I19" s="177">
        <v>7858.32</v>
      </c>
      <c r="J19" s="177">
        <v>7858.32</v>
      </c>
      <c r="K19" s="177"/>
      <c r="L19" s="177">
        <v>2357.5</v>
      </c>
      <c r="M19" s="177"/>
      <c r="N19" s="177">
        <v>5500.82</v>
      </c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</row>
    <row r="20" ht="18" customHeight="1" spans="1:30">
      <c r="A20" s="186" t="s">
        <v>0</v>
      </c>
      <c r="B20" s="170" t="s">
        <v>267</v>
      </c>
      <c r="C20" s="170" t="s">
        <v>268</v>
      </c>
      <c r="D20" s="170" t="s">
        <v>126</v>
      </c>
      <c r="E20" s="170" t="s">
        <v>127</v>
      </c>
      <c r="F20" s="170" t="s">
        <v>269</v>
      </c>
      <c r="G20" s="170" t="s">
        <v>270</v>
      </c>
      <c r="H20" s="177">
        <v>33735</v>
      </c>
      <c r="I20" s="177">
        <v>33735</v>
      </c>
      <c r="J20" s="177">
        <v>33735</v>
      </c>
      <c r="K20" s="177"/>
      <c r="L20" s="177">
        <v>10120.5</v>
      </c>
      <c r="M20" s="177"/>
      <c r="N20" s="177">
        <v>23614.5</v>
      </c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</row>
    <row r="21" ht="18" customHeight="1" spans="1:30">
      <c r="A21" s="186" t="s">
        <v>0</v>
      </c>
      <c r="B21" s="170" t="s">
        <v>267</v>
      </c>
      <c r="C21" s="170" t="s">
        <v>268</v>
      </c>
      <c r="D21" s="170" t="s">
        <v>126</v>
      </c>
      <c r="E21" s="170" t="s">
        <v>127</v>
      </c>
      <c r="F21" s="170" t="s">
        <v>271</v>
      </c>
      <c r="G21" s="170" t="s">
        <v>272</v>
      </c>
      <c r="H21" s="177">
        <v>1300</v>
      </c>
      <c r="I21" s="177">
        <v>1300</v>
      </c>
      <c r="J21" s="177">
        <v>1300</v>
      </c>
      <c r="K21" s="177"/>
      <c r="L21" s="177">
        <v>390</v>
      </c>
      <c r="M21" s="177"/>
      <c r="N21" s="177">
        <v>910</v>
      </c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</row>
    <row r="22" ht="18" customHeight="1" spans="1:30">
      <c r="A22" s="186" t="s">
        <v>0</v>
      </c>
      <c r="B22" s="170" t="s">
        <v>267</v>
      </c>
      <c r="C22" s="170" t="s">
        <v>268</v>
      </c>
      <c r="D22" s="170" t="s">
        <v>126</v>
      </c>
      <c r="E22" s="170" t="s">
        <v>127</v>
      </c>
      <c r="F22" s="170" t="s">
        <v>273</v>
      </c>
      <c r="G22" s="170" t="s">
        <v>274</v>
      </c>
      <c r="H22" s="177">
        <v>1800</v>
      </c>
      <c r="I22" s="177">
        <v>1800</v>
      </c>
      <c r="J22" s="177">
        <v>1800</v>
      </c>
      <c r="K22" s="177"/>
      <c r="L22" s="177">
        <v>540</v>
      </c>
      <c r="M22" s="177"/>
      <c r="N22" s="177">
        <v>1260</v>
      </c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</row>
    <row r="23" ht="18" customHeight="1" spans="1:30">
      <c r="A23" s="186" t="s">
        <v>0</v>
      </c>
      <c r="B23" s="170" t="s">
        <v>267</v>
      </c>
      <c r="C23" s="170" t="s">
        <v>268</v>
      </c>
      <c r="D23" s="170" t="s">
        <v>126</v>
      </c>
      <c r="E23" s="170" t="s">
        <v>127</v>
      </c>
      <c r="F23" s="170" t="s">
        <v>275</v>
      </c>
      <c r="G23" s="170" t="s">
        <v>276</v>
      </c>
      <c r="H23" s="177">
        <v>10000</v>
      </c>
      <c r="I23" s="177">
        <v>10000</v>
      </c>
      <c r="J23" s="177">
        <v>10000</v>
      </c>
      <c r="K23" s="177"/>
      <c r="L23" s="177">
        <v>3000</v>
      </c>
      <c r="M23" s="177"/>
      <c r="N23" s="177">
        <v>7000</v>
      </c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</row>
    <row r="24" ht="18" customHeight="1" spans="1:30">
      <c r="A24" s="186" t="s">
        <v>0</v>
      </c>
      <c r="B24" s="170" t="s">
        <v>277</v>
      </c>
      <c r="C24" s="170" t="s">
        <v>203</v>
      </c>
      <c r="D24" s="170" t="s">
        <v>126</v>
      </c>
      <c r="E24" s="170" t="s">
        <v>127</v>
      </c>
      <c r="F24" s="170" t="s">
        <v>278</v>
      </c>
      <c r="G24" s="170" t="s">
        <v>203</v>
      </c>
      <c r="H24" s="177">
        <v>1360</v>
      </c>
      <c r="I24" s="177">
        <v>1360</v>
      </c>
      <c r="J24" s="177">
        <v>1360</v>
      </c>
      <c r="K24" s="177"/>
      <c r="L24" s="177">
        <v>408</v>
      </c>
      <c r="M24" s="177"/>
      <c r="N24" s="177">
        <v>952</v>
      </c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</row>
    <row r="25" ht="18" customHeight="1" spans="1:30">
      <c r="A25" s="186" t="s">
        <v>0</v>
      </c>
      <c r="B25" s="170" t="s">
        <v>279</v>
      </c>
      <c r="C25" s="170" t="s">
        <v>280</v>
      </c>
      <c r="D25" s="170" t="s">
        <v>126</v>
      </c>
      <c r="E25" s="170" t="s">
        <v>127</v>
      </c>
      <c r="F25" s="170" t="s">
        <v>281</v>
      </c>
      <c r="G25" s="170" t="s">
        <v>282</v>
      </c>
      <c r="H25" s="177">
        <v>42000</v>
      </c>
      <c r="I25" s="177">
        <v>42000</v>
      </c>
      <c r="J25" s="177">
        <v>42000</v>
      </c>
      <c r="K25" s="177"/>
      <c r="L25" s="177">
        <v>12600</v>
      </c>
      <c r="M25" s="177"/>
      <c r="N25" s="177">
        <v>29400</v>
      </c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</row>
    <row r="26" ht="18" customHeight="1" spans="1:30">
      <c r="A26" s="186" t="s">
        <v>0</v>
      </c>
      <c r="B26" s="170" t="s">
        <v>283</v>
      </c>
      <c r="C26" s="170" t="s">
        <v>284</v>
      </c>
      <c r="D26" s="170" t="s">
        <v>126</v>
      </c>
      <c r="E26" s="170" t="s">
        <v>127</v>
      </c>
      <c r="F26" s="170" t="s">
        <v>281</v>
      </c>
      <c r="G26" s="170" t="s">
        <v>282</v>
      </c>
      <c r="H26" s="177">
        <v>32743</v>
      </c>
      <c r="I26" s="177">
        <v>32743</v>
      </c>
      <c r="J26" s="177">
        <v>32743</v>
      </c>
      <c r="K26" s="177"/>
      <c r="L26" s="177">
        <v>9822.9</v>
      </c>
      <c r="M26" s="177"/>
      <c r="N26" s="177">
        <v>22920.1</v>
      </c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</row>
    <row r="27" ht="18" customHeight="1" spans="1:30">
      <c r="A27" s="187" t="s">
        <v>144</v>
      </c>
      <c r="B27" s="187"/>
      <c r="C27" s="187"/>
      <c r="D27" s="187"/>
      <c r="E27" s="187"/>
      <c r="F27" s="187"/>
      <c r="G27" s="187"/>
      <c r="H27" s="179">
        <v>1334235.05</v>
      </c>
      <c r="I27" s="179">
        <v>1334235.05</v>
      </c>
      <c r="J27" s="179">
        <v>1334235.05</v>
      </c>
      <c r="K27" s="179"/>
      <c r="L27" s="179">
        <v>400270.52</v>
      </c>
      <c r="M27" s="179"/>
      <c r="N27" s="179">
        <v>933964.53</v>
      </c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 t="s">
        <v>99</v>
      </c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27:G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一般公共预算“三公”经费支出预算表03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2020-01-11T06:24:00Z</dcterms:created>
  <cp:lastPrinted>2025-02-10T10:43:00Z</cp:lastPrinted>
  <dcterms:modified xsi:type="dcterms:W3CDTF">2025-05-12T06:41:11Z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CA2C558E09244091A5558473F32D6F8F</vt:lpwstr>
  </property>
</Properties>
</file>